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ka Basaria\Desktop\"/>
    </mc:Choice>
  </mc:AlternateContent>
  <xr:revisionPtr revIDLastSave="0" documentId="8_{9329FD01-2582-453D-97A8-2089B1399067}" xr6:coauthVersionLast="46" xr6:coauthVersionMax="46" xr10:uidLastSave="{00000000-0000-0000-0000-000000000000}"/>
  <bookViews>
    <workbookView xWindow="-108" yWindow="-108" windowWidth="23256" windowHeight="12576" xr2:uid="{00000000-000D-0000-FFFF-FFFF00000000}"/>
  </bookViews>
  <sheets>
    <sheet name="Annex A.1 Technical Bid" sheetId="1" r:id="rId1"/>
    <sheet name="Annex A.2 Financial Bid" sheetId="3" r:id="rId2"/>
  </sheets>
  <definedNames>
    <definedName name="_xlnm.Print_Area" localSheetId="0">'Annex A.1 Technical Bid'!$A$1:$I$43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3" l="1"/>
  <c r="E4" i="3" l="1"/>
  <c r="E6" i="3"/>
  <c r="E7" i="3"/>
  <c r="E8" i="3"/>
  <c r="E9" i="3"/>
  <c r="E10" i="3"/>
  <c r="E11" i="3"/>
  <c r="E12" i="3"/>
  <c r="E13" i="3"/>
  <c r="E14" i="3"/>
  <c r="E16" i="3"/>
  <c r="E17" i="3"/>
  <c r="E18" i="3"/>
  <c r="E19" i="3"/>
  <c r="E20" i="3"/>
  <c r="E21" i="3"/>
  <c r="E22" i="3"/>
  <c r="E23" i="3"/>
  <c r="E24" i="3"/>
  <c r="E25" i="3"/>
  <c r="E26" i="3"/>
  <c r="E27" i="3"/>
  <c r="E29" i="3"/>
  <c r="E30" i="3"/>
  <c r="E31" i="3"/>
  <c r="E5" i="3"/>
  <c r="F5" i="3" l="1"/>
  <c r="G5" i="3"/>
  <c r="F6" i="3"/>
  <c r="G6" i="3"/>
  <c r="F7" i="3"/>
  <c r="G7" i="3"/>
  <c r="F8" i="3"/>
  <c r="F9" i="3"/>
  <c r="G9" i="3"/>
  <c r="F10" i="3"/>
  <c r="G10" i="3"/>
  <c r="F11" i="3"/>
  <c r="G11" i="3"/>
  <c r="F12" i="3"/>
  <c r="G12" i="3"/>
  <c r="F13" i="3"/>
  <c r="G13" i="3"/>
  <c r="F14" i="3"/>
  <c r="G14" i="3"/>
  <c r="F15" i="3"/>
  <c r="G15" i="3"/>
  <c r="F16" i="3"/>
  <c r="G16" i="3"/>
  <c r="F17" i="3"/>
  <c r="G17" i="3"/>
  <c r="F18" i="3"/>
  <c r="G18" i="3"/>
  <c r="F19" i="3"/>
  <c r="G19" i="3"/>
  <c r="F20" i="3"/>
  <c r="G20" i="3"/>
  <c r="F21" i="3"/>
  <c r="G21" i="3"/>
  <c r="I21" i="3" s="1"/>
  <c r="F22" i="3"/>
  <c r="G22" i="3"/>
  <c r="I22" i="3" s="1"/>
  <c r="F23" i="3"/>
  <c r="G23" i="3"/>
  <c r="I23" i="3" s="1"/>
  <c r="F24" i="3"/>
  <c r="G24" i="3"/>
  <c r="I24" i="3" s="1"/>
  <c r="F25" i="3"/>
  <c r="G25" i="3"/>
  <c r="I25" i="3" s="1"/>
  <c r="F26" i="3"/>
  <c r="G26" i="3"/>
  <c r="I26" i="3" s="1"/>
  <c r="F27" i="3"/>
  <c r="G27" i="3"/>
  <c r="I27" i="3" s="1"/>
  <c r="F28" i="3"/>
  <c r="G28" i="3"/>
  <c r="I28" i="3" s="1"/>
  <c r="F29" i="3"/>
  <c r="G29" i="3"/>
  <c r="I29" i="3" s="1"/>
  <c r="F30" i="3"/>
  <c r="G30" i="3"/>
  <c r="I30" i="3" s="1"/>
  <c r="F31" i="3"/>
  <c r="G31" i="3"/>
  <c r="I31" i="3" s="1"/>
  <c r="G4" i="3" l="1"/>
  <c r="I4" i="3" s="1"/>
  <c r="I5" i="3"/>
  <c r="I6" i="3"/>
  <c r="I7" i="3"/>
  <c r="I8" i="3"/>
  <c r="I9" i="3"/>
  <c r="I10" i="3"/>
  <c r="I11" i="3"/>
  <c r="I12" i="3"/>
  <c r="I13" i="3"/>
  <c r="I14" i="3"/>
  <c r="I15" i="3"/>
  <c r="I16" i="3"/>
  <c r="I17" i="3"/>
  <c r="I18" i="3"/>
  <c r="I19" i="3"/>
  <c r="I20" i="3"/>
  <c r="G40" i="3"/>
  <c r="G37" i="3"/>
  <c r="G38" i="3"/>
  <c r="G36" i="3"/>
  <c r="D37" i="3"/>
  <c r="D38" i="3"/>
  <c r="D36" i="3"/>
  <c r="F4" i="3"/>
  <c r="I32" i="3" l="1"/>
  <c r="I34" i="3" s="1"/>
  <c r="E28" i="3"/>
</calcChain>
</file>

<file path=xl/sharedStrings.xml><?xml version="1.0" encoding="utf-8"?>
<sst xmlns="http://schemas.openxmlformats.org/spreadsheetml/2006/main" count="235" uniqueCount="104">
  <si>
    <t>DRC to complete</t>
  </si>
  <si>
    <t>Bidder to complete</t>
  </si>
  <si>
    <t>#</t>
  </si>
  <si>
    <t>Quantity required</t>
  </si>
  <si>
    <t>Quantity offered</t>
  </si>
  <si>
    <t>Company Name:</t>
  </si>
  <si>
    <t>Contact Person:</t>
  </si>
  <si>
    <t>Address:</t>
  </si>
  <si>
    <t>Email Address:</t>
  </si>
  <si>
    <t>Print Name:</t>
  </si>
  <si>
    <t>Currency of Bid:</t>
  </si>
  <si>
    <t>Title:</t>
  </si>
  <si>
    <t>Signed by a duly authorized company representative:</t>
  </si>
  <si>
    <t>Country of Origin</t>
  </si>
  <si>
    <t>Bid validity period offfered:</t>
  </si>
  <si>
    <t>Phone number:</t>
  </si>
  <si>
    <t xml:space="preserve">Date: </t>
  </si>
  <si>
    <t xml:space="preserve">Stamp of company </t>
  </si>
  <si>
    <t xml:space="preserve">Total Price </t>
  </si>
  <si>
    <t>Sub-total</t>
  </si>
  <si>
    <t xml:space="preserve">Annex A.1 Technical Bid </t>
  </si>
  <si>
    <t>Any other costs  
(please specify)</t>
  </si>
  <si>
    <t>Minimum bid validity period required:</t>
  </si>
  <si>
    <t>Currency of Tender:</t>
  </si>
  <si>
    <t>Line item</t>
  </si>
  <si>
    <t>Line item offered (refer to attached proposal if needed)</t>
  </si>
  <si>
    <t>Destination (if applicable):</t>
  </si>
  <si>
    <t>Destination offered (if applicable):</t>
  </si>
  <si>
    <t>Line Item</t>
  </si>
  <si>
    <t>Date:</t>
  </si>
  <si>
    <t xml:space="preserve">Annex A.2 
Financial Bid </t>
  </si>
  <si>
    <t>Required time of completion (days after contract signature):</t>
  </si>
  <si>
    <t>Completion time offered (days after contract signature):</t>
  </si>
  <si>
    <t>უნივერსალური საკერავი მანქანა ტანსაცმლის დეტალების შესაერთებლად.ბიჯი 5 მმ.,ავტომატიური და სენსორული ფუნქციებით,ავტომატიური თათის აწევა 13 მმ.,გამოიყენება ნემსი DBx1 ძაფის მოჭრა და ჩამაგრება ავტომატიური,ასევე გვირისტის პროგრამირება.LED განათება მართვის პანელით.არჩეული ოპერაციის სიტყვიერი გახმოვანება,USB პორტი-პროგრამული უზრუნველყოფისა და მობილური ტელეფონის დატენვისათვის,ძრავი ჩამონტაჟებულია თავში,დაკომპლექტებულია მაგიდით.ძრავის სიმძლავრე 550 ვატი,კვება 220 ვოლტი.მაგიდის სიმაღლე რეგულირდება.1</t>
  </si>
  <si>
    <t>მაღალ სიჩქარიანი ოთხ ძაფიანი ოვერლოკის მანქანა  თხელი და საშუალო ნაჭრებისათვის,ძაფების რაოდენობა 4,ნემსების რაოდენობა 2,ნემსების შორის დაშორება 2მმ.,გვირისტის სიგრძე 3,6 მმ.,გვირისტის სიგანე  3 მმ.,დიფერენციული ნაჭრის მიწოდება 0,7-2.,თათის აწევა 6 მმ-მდე.,სიჩქარე 6000 ბრ/წთ.,LED განათება,გამოიყენება ნემსი DCx27,ძრავი ჩამონტაჟებულია თავში,დაკომპლექტებულია მაგიდით,კვება 220 ვ.</t>
  </si>
  <si>
    <t>ორთქლის უთო,ბაკის მლოცულობა 2 ლიტრი,წყლის დამთავრების და გაცხელების მაჩვენებელი,ვერტიკალური დაუთოვება,მეტალიზირებული ბოილერის კორპუსი,ბაკის ტენის სიმძლავრე 1250 ვატი,უთოს სიმძლავრე 800 ვატი,ორთქლის წნევა 2,5 ბარელი,კვება220 ვოლტი.</t>
  </si>
  <si>
    <t>საყოფაცხოვრებო კომპიუტერიზირებული საკერავი მანქანა: ფუნქციების რაოდენობა 80 ტიპის; კერვა როგორც პედლით ასევე პედლის გარეშე; ბუდე-ჰორიზონტალური; საღილის შესრულება ავტომატურ რეჟიმში ღილის ზომსი მიხედვით; გვირისტები- ელასტიური გვირისტი,ამოსახვევი გვირისტი, ფარული გვირსტი,გასაფორმებელი გვირისტები,ზიგზაგი, საღილის ტიპი-8; დისპლეი- შავთეთრი; მაქსიმალური გვირისტის სიგრძე 5 მმ; მაქსიმალური გვირისტის სიგანე 7 მმ; თავისუფალი მკლავი;კბილების გათიშვა; უკუსვლის ღილაკი;განათება;ავტომატური ძაფის აგება ნემსში; მყარე ყუთი; ნემსის პოზიციონერი; გამოიყენება ნემსი 130/705 h; კვება 220 ვ.</t>
  </si>
  <si>
    <t xml:space="preserve">საყოფაცხოვრებო საქარგავ-საკერავი მანქანა საშუალო და თხელი ქსოვილებისათვის; ბუდე-ჰორიზონალური; LCD დისპლეით ,სენსორული,ფერადი ; ჩამონტაჟებულია ავტომატური ძაფის აგების მექანიზმი ; ძაფის მოჭრა-  ავტომატური ; მაქსიმალური მოქარგვის არეალი 100მმ x 100მმ; ქარგვის სიჩქარე 400 ჩ/წ ; ნემსების რაოდენობა 1 ; ჩამონტაჟებულია 80  ნაქარგი ; USB PORT; ქვედა ზაფის დახვევის მექანიზმი -აქვს ; კერვა პედლის გარეშე ; რბილი გადასაფარებელი ; კვება 220 ვ </t>
  </si>
  <si>
    <t>გამოსაჭრელი მანქანა დისკური დანით; ჭრის სიმაღლე 27 მმ ; დანის დიამეტრი 100 მმ ; სიჩქარის 4 რეჟიმი - 600 , 800 ,1000, 1200 ბრ/წ; კვება 220</t>
  </si>
  <si>
    <t>ერთ ფანტურიანი საქსოვი მანქანა მე 3 კლასის საშუალო და სქელი ძაფისთვის ; ნემსების რაოდენობა 110 ;ნემსების შორის დაშორება  - 9 მმ; შესაძლებელია პერფოკარტების გამოყენება;</t>
  </si>
  <si>
    <t>ორთქლის უთო, ბაკის მლოცულობა 1 ლიტრი,ვერტიკალური დაუთავება,  ბაკის ტენის სიმძლავრე 1000 ვატი,უთოს სიმძლავრე 600 ვატი,ორთქლის წნევა 2,5 ბარელი,კვება 220 ვ.</t>
  </si>
  <si>
    <t>საქსოვი დაზგა ერთფანტურიანი საქსოვი მანქანა მე - 4 კლასის, ნემსების რაოდენობა 150, მაქსიმალური ქსოვა სიგანეში 95 სმ., სიმკვრივის გადამრთველით, ქსოვის სიმკვრივე 1 -13-მდე., საქსოვ მანქანას უნდა შეეძლოს მუშაობა ერთდროულად ორ სხვადასხვა ზომის ძაფზე, მართვა მექანიკური,ნემსებს შორის დაშორება 6მმ.</t>
  </si>
  <si>
    <t>ავტომატური უნივერსალური საწარმო საკერავი მანქანა საშუალო და თხელი ქსოვილებისათის : ძაფის რაოდენობა 2; გვირისტის სიგრძე 5 მმ;თათის მაქსიმალური აწევა 13 მმ; ჩამონტაჟებული ზეთის კარტერი,ავოტმატური ძაფის მოჭრა,ძაფის ჩამაგრება თავიდან და ბოლოში,თათის ავტომატური აწევა;ნემსის პოზიციონირება;დიოდური განათება; USB პორტი; ფუნქციების სიტყვიერი გახმოვანება: გამოიყენება ნემსი DBx1 65-110; ძრავი ჩამონტაჟებულია საკერავი მანქანის თავში: დაკომპლექტრებულია მაგიდით: სიჩქარე 5000 ბრ/წ. ; სიმაღლე რეგულირებადი: კვება 220 ვ.</t>
  </si>
  <si>
    <t>საკერავ საქარგავი  160X260 მმ. მასშტაბზე ქარგვა, 138 საქარგავი დიზაინი, 11 ლათინური ფონტი, არსებული დიზაინის რედაქტირების ფუნქცია, ქარგა 13*18 სმ, ქარგა 13*30 სმ</t>
  </si>
  <si>
    <t>ტიპი: უნივერსალური საწარმო საკერავი მანქანა საშუალო და თხელი ქსოვილებისათვის; 
ძაფის რაოდენობა: 1 ცალი; 
გვირისტის სიგრძე 5 მმ;
ძაფის დაჭიმვის მარეგულირებელი;თათის
მაქსიმალური აწევა: 13 მმ; 
დაზეთვა: ავტომატური
დაკომპლექტებულია ძრავით და
მაგიდით; 
ძრავის სიმძლავრე: 550 w.
მაგიდის სიმაღლე რეგულირდება; 
ძაბვა 220 ვ.</t>
  </si>
  <si>
    <t xml:space="preserve">ავტომატური 4 ძაფიანი საწარმო ოველოკის მანქანა ; ძაფის რაოდენობა 4 ცალი ; ნემსების რაოდენობა 2 ცალი ; გვირისტის განი - 4 მმ-მდე ; გვირისტის სიგრძე -4.6 მმ -მდე;თათის აწევა 5.5 მმ; კერვის სიჩქარე - 7000 ბრ/წ ; </t>
  </si>
  <si>
    <t>ფიგურული ბრტყელიგვირისტის საკერავი მანქანა.ნემსის რაოდენობა 3. ძაფის რაოდენობა 5.გვირისტის სიგრძე 3,6 მმ,თათის აწევა 5მმ,ავტომატიუი დაზეთვა,სიჩქარე 5000 ბრ/წთ,გამოიყენება ნემსი UY128GAS.ძრავი ჩმაონტაჟებულია თავში.დაკომპლექტებულია მაგიდით-სიმაღლე რეგულირდება,ძრავის სიმძლავრე 550 ვ.</t>
  </si>
  <si>
    <t xml:space="preserve"> სიმძლავრე W 800
ქვაბის სიმძლავრე, W 2250
ორთქლის წნევა 3.5 ბარი
ავზის მოცულობა 5 ლიტრი
სამუშაო დრო მინიმუმ 6.5 საათი
ძაბვა, V 220
წონა, კგ 12,5</t>
  </si>
  <si>
    <t>საწარმო უნივერსალური საკერავი მანაქანა საშუალო და თხელი ნაჭრებისათვის,ნემსების რაოდენობა 1,ძაფების რაოდენობ 2, გვირისის სიგრძე 5 მმ-მდე, თათის აწევა 5 მმ-დან 13 მმ-მდე.,ავტომატიური დაზეთვა,LED განათება,გამოიყენება ნემსი DBx1,ძრავი ჩამონტაჟებულია საკერავი მანქანის თავში,დაკომპლექტებულია მაგიდით,სიმაღლე რეგულირდება,კვება  220 ვ.</t>
  </si>
  <si>
    <t>ტიპი: საწარმოო საკერავი მანქანა
ნემსების რაოდებობა: 2
ძაფების რაოდებობა: 5
ნაკერის სიგრძე: 3.8 მმ.
მაქსიმალური სიჩქარე: 6000 rpm
უნდა ჰქონდეს: LED განათება
ფეხის აწევის სიმაღლე: 5 მმ
წამყვანი ტიპის: ჩამონტაჟებული სერვო ძრავა
ნემსებს შორის დაშორება: 3 მმ.
თემათა რაოდენობა: 5
მაგიდის სტრუქტურა: ჩაღრმავებული
ძაბვა: 220 V</t>
  </si>
  <si>
    <t>საყოფაცხოვრებო ბრტყელი გვირისტის საკერავი მანქანა წელვადი ქსოვილებისათვის ; დიფერენციული მიწოდება - არის ; ძაფის დაჭიმვის რეგულირება - მექანიკური; ჩამონტაჟებულია ძაფის მოჭრის მექანიზმი ; თათის წნევის მარეგულირებელი ნაჭერზე - არის ; ძაფის რაოდენობა - 4 ცალი ; ნემსების რაოდნობა - 3 ცალი; გვირისტის სიგრძე -1 დან 4 მმ-დე ; გვირისტის სიგანე  3 დან- 6 მმდე ; ნემსის ტიპი 130/705 H; მკლავის ადგილი - არის ; კვება 220 ვ ;</t>
  </si>
  <si>
    <t xml:space="preserve">ელექტრო - მექანიკური საკერავი მანქანა ჰორიზონტალუი ბუდეთი; ძაფის რაოდენობა 1 ; უკუსვლა ; ფუნქციების რაოდენობა -19 ტიპის ; პეტლის ავტომატური ამოხვევა - 1 ტიპის ; მაქსიმალური გვირისტის სიგრძე  4 მმ ; გვირისტის სიგანე  6.5 მმ ; ავტოამტური ძაფის გაყრა ნემსში ; მყარე ყუთი საკერავი მანქანის შესახანათ; მკლავის ადგილი ; კვება 220 </t>
  </si>
  <si>
    <t>საწარმო მაღალ სიჩქარიანი ექვს ძაფიანი ოვერლოკის მანქანა საშუალო და თხელი ნაჭრებისათვის,ძაფების რაოდენობა 6,ნემსების რაოდენობა 3,გვირისტის სიგრძე 3,8 მმ-მდე,გვირისტის სიგანე 4მმ-მდე,ნემსების შორის დაშორება 3 და 2 მმ, კერვის სიჩქარე 5500 ბრ/წთ.,თათის აწევა 5 მმ.,დაზეთვა-ავტომატიური, გამოიყენება ნემსი DCx27, განათება,ძრავი ჩამონტაჟებულია ტავში,დაკომპლექტებულია მაგიდით,სიმაღლე რეგულირდება,კვება 220 ვ.</t>
  </si>
  <si>
    <t>საყოფაცხოვრებო ელექტრო-მექანიკური საკერავი მანქანა; ფუნქციების რაოდენობა 17 ტიპის; ბუდე ჰორიზონტალური; საღილის შესრულება ნახევრად ავტომატური; გვირისტის სიგრძე 4 მმ; გვირისტის სიგანე 5 მმ; თავისუფალი მკლავი; განათება; უკუსვლის ღილაკი; გამოიყენება ნემსი 130/705H; კვება 220 ვ.</t>
  </si>
  <si>
    <t>უნივერსალური ერთ ნემსიანი საწარმო საკერავი მანქანა ავტომატიური ფუნქციებით,ძაფის მოჭრა-ავტომატური,ძაფის ჩამაგრება(თავიდან და ბოლოშიც)-ავტომატური,თათის აწევა-ავტომატური,ძაფის რაოდენობა - ერთი, LED განათება,გვირისტის სიგრძე 5მმ-მდე,თათის აწევა- 13 მმ,გამოიყენება ნემსი DBx1 #65-110 მდე,USB პორტი,ძრავი ჩამონტაჟებულია საკერავი მანქანის თავში,დაკოპლექტებულია მაგიდით,მაგიდის ზომა 1.05 სმ x  0.55სმ სიმაღლე რეგულირდება,</t>
  </si>
  <si>
    <t>ორთქლის უთო მაგიდით (ვერტიკალური დაუთავებით ჩოთქით)</t>
  </si>
  <si>
    <t>სამუშაო მანეკენი,გადაკრულია ელასტიური ნაჭერით,უძლებს მაღალ ტემპერატურას:მასალა-მოხარშული ღრუბელი: მყარე დასარგამი ფეხი რომელიც რეგულირდება სიმაღლეში.</t>
  </si>
  <si>
    <t>182 ჩამონტაჟებული ნაკერი, მათ შორის 10 ღილაკის ხვრელის .
ასოების 5 სტილი (ზედა და პატარა)
138 ჩაშენებული ნაქარგობის დიზაინი.
გაფართოებული ნემსის ძაფი
SFDS: კვადრატული არხის წამყვანი სისტემა.
საკეტის დაბლოკვის ღილაკი,
მეხსიერების ფუნქცია</t>
  </si>
  <si>
    <t xml:space="preserve">საყოფაცხოვრებო საქარგავი მანქანა თხევად ქრისტალური დისპლეით; მოქარგვის მაქსიმალური არეალი 20x36 სმ; ჩამოტაჟებულია 180 ქარგვის დიზაინი; ანბანის 6 ტიპი; დეკორაციული გვირისტები-102 ტიპის; ძაფის დაჭიმვის რეგულირება -ავტომატური; ქარგვის სიჩქარე 860 ჩ/წ ;  ქვედა კოჭის დახვევის სიჩქარე  -1600 ჩ/წ ; ავტომატური ძაფის აგება ნემსში; ავტომატური ძაფის მოჭრა ; მეხსიერება - 4 მბ ; USB PORT ; სიჩქარე რეგულირებადი;  განათება ; კვება 220 ;  </t>
  </si>
  <si>
    <t>უნივერსალური საწარმო საკერავი მანქანა ტანსაცმლის დეტალების შესაერთებელი საწარმო საკერავი მანქანა: ბიჯი-5 მმ: ავტომატური ფუნქციებით: ავოტმატური თათის აწევა 13 მმ, გამოიყენება ნემსები DBx1 ძაფის მოჭრა და ჩამაგრება,განათება,ძრავი ამონტაჟებულია მანქანის თავში, დაკომპლექტებულია მაგიდით, 220 V-400 ვატი.მაგიდის ზომები 1,20x0.55,
სიმაღლე რეგულირებადი.</t>
  </si>
  <si>
    <t xml:space="preserve">მაგიდას აქვს ზედაპირის გაცხელებისა და ვაკუუმით ასპირაციით ფუნქციით (ვენტილაცია), თანაბრად ცხელდება მთელ ზედაპირზე,კომპლექტაციაში არის 3.5 ლიტრიანი ბოილერი და უთო, დაუთოებისთვის ტემპერატურა რეგულირებადია,მაგიდაში ჩამონტაჟებული არის კაპილარული თერმოსტატი იცავს დაფას გადახურებისგან ,მაგიდის სიმაღლე რეგულირებადია, დაფის ფეხები დამზადებულია გამძლე ლითონისგან (1.5 მმ) , დაფის ფეხები აღჭურვილია 2 ბორბლით (მარტივი ტრანსპორტირებისთვის) და 2 რეზინის ფეხით (დაფის სტაბილურობისთვის) ,ჩამონტაჟებული ორთქლის გენერატორი უშვებს უწყვეტ ორთქლს 4,5 საათის განმავლობაში, შესაძლებელი არის ვერტიკალური დაუთოება, დაფა მარტივად იკეცება და მცირე მოცულობას იკავებს,ასპირაციას მართავს ფეხის პედლებიანი, ტანსაცმლის თარო </t>
  </si>
  <si>
    <t>პროფესიონალური საკერავი მანქანა Jack JK-F4</t>
  </si>
  <si>
    <t>საკერავი მანქანა</t>
  </si>
  <si>
    <t>ავერლოკის მანქანა</t>
  </si>
  <si>
    <t xml:space="preserve">ორთქლის უთო </t>
  </si>
  <si>
    <t>საკერავი მანქანა (გვირისტის და საღილის ფუნქციით)</t>
  </si>
  <si>
    <t xml:space="preserve">საქარგავი მანქანა </t>
  </si>
  <si>
    <t xml:space="preserve">ელექტრო მაკრატელი </t>
  </si>
  <si>
    <t xml:space="preserve">საქსოვი დაზგა </t>
  </si>
  <si>
    <t xml:space="preserve">საკერავი მანქანა </t>
  </si>
  <si>
    <t>პროფესიონალური საკერავი მანქანა  ძრავითა და მაგიდით</t>
  </si>
  <si>
    <t>ოვერლოკის მანქანა J</t>
  </si>
  <si>
    <t xml:space="preserve">გვირისტის მანქანა </t>
  </si>
  <si>
    <t>ავერლოკის მანქანა (თავი, სადგამი და მაგიდა)</t>
  </si>
  <si>
    <t xml:space="preserve">ავერლოკის მანქანა </t>
  </si>
  <si>
    <t xml:space="preserve">საუთაო მაგიდა </t>
  </si>
  <si>
    <t xml:space="preserve">მანეკენი </t>
  </si>
  <si>
    <t xml:space="preserve">საქსოვ-საქარგავი მანქანა </t>
  </si>
  <si>
    <t xml:space="preserve">საუთაო მაგიდა  </t>
  </si>
  <si>
    <t>საკერავი მანქანა)</t>
  </si>
  <si>
    <t>საკერავი მანქანა(ინსტალაცია, მაგიდით და ძრავით)</t>
  </si>
  <si>
    <t xml:space="preserve">პროფესიონალური საკერავი მანქანა </t>
  </si>
  <si>
    <t>ორთქლის უთო მაგიდით (ვერტიკალური დაუთავებით, ჩოთქით)</t>
  </si>
  <si>
    <t>Unit Price Including VAT</t>
  </si>
  <si>
    <t>20 დღე</t>
  </si>
  <si>
    <t>თბილისი და ზუგდიდი</t>
  </si>
  <si>
    <t>Total Price Including  VAT</t>
  </si>
  <si>
    <t>ლარი</t>
  </si>
  <si>
    <t xml:space="preserve"> 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t>
  </si>
  <si>
    <t xml:space="preserve">Specification </t>
  </si>
  <si>
    <t>reference number: PR_00149024</t>
  </si>
  <si>
    <t>reference number:  PR_00149024</t>
  </si>
  <si>
    <t>ზუგდიდი</t>
  </si>
  <si>
    <t xml:space="preserve">ოვერლოკის მანქანა </t>
  </si>
  <si>
    <t>1 ზუგდიდი
 2 თბილისი</t>
  </si>
  <si>
    <t>თბილისი</t>
  </si>
  <si>
    <t>Delivery destination</t>
  </si>
  <si>
    <t xml:space="preserve">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შეიყვანონ ტრანსპორტირების ხარჯი მიტანის ადგილამდე                                                                                                                                                                                        3. მოგვაწოდონ ინფორმაცია საგარანტიო ვადებზე     </t>
  </si>
  <si>
    <t>ზუგდიდი 
 თბილისი</t>
  </si>
  <si>
    <t>Specifications</t>
  </si>
  <si>
    <t>1ცალი - ზუგდიდი
 2ცალი-  თბილისი</t>
  </si>
  <si>
    <t>Max. completion time required (days after contract signature)მოწოდების ვადები შესყიდვის ორდერის  ხელმოწერიდან:</t>
  </si>
  <si>
    <t>Destination (if applicable)დანიშნულების ადგილი:</t>
  </si>
  <si>
    <t>Minimum bid validity period required/ შემოთავაზების   ხანგრძლივობა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</si>
</sst>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1"/>
      <color theme="1"/>
      <name val="Calibri"/>
      <family val="2"/>
      <charset val="204"/>
    </font>
    <font>
      <sz val="11"/>
      <color rgb="FF050505"/>
      <name val="Sylfaen"/>
      <family val="1"/>
      <charset val="204"/>
    </font>
    <font>
      <sz val="11"/>
      <name val="Calibri"/>
      <family val="2"/>
      <scheme val="minor"/>
    </font>
    <font>
      <b/>
      <sz val="14"/>
      <color rgb="FFFF0000"/>
      <name val="Calibri"/>
      <family val="2"/>
    </font>
    <font>
      <b/>
      <sz val="11"/>
      <color rgb="FFFF0000"/>
      <name val="Calibri"/>
      <family val="2"/>
    </font>
    <font>
      <b/>
      <sz val="10"/>
      <color rgb="FFFF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top style="thin">
        <color auto="1"/>
      </top>
      <bottom/>
      <diagonal/>
    </border>
  </borders>
  <cellStyleXfs count="1">
    <xf numFmtId="0" fontId="0" fillId="0" borderId="0"/>
  </cellStyleXfs>
  <cellXfs count="133">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right" vertical="center" wrapText="1"/>
    </xf>
    <xf numFmtId="0" fontId="5" fillId="2" borderId="18" xfId="0" applyFont="1" applyFill="1" applyBorder="1" applyAlignment="1">
      <alignment horizontal="right"/>
    </xf>
    <xf numFmtId="0" fontId="2" fillId="2" borderId="23" xfId="0" applyFont="1" applyFill="1" applyBorder="1" applyAlignment="1">
      <alignmen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5" fillId="0" borderId="28" xfId="0" applyFont="1" applyBorder="1" applyAlignment="1">
      <alignment horizontal="center" vertical="center" wrapText="1"/>
    </xf>
    <xf numFmtId="2" fontId="1" fillId="0" borderId="13" xfId="0" applyNumberFormat="1" applyFont="1" applyBorder="1" applyAlignment="1">
      <alignment horizontal="right" vertical="center" wrapText="1"/>
    </xf>
    <xf numFmtId="2" fontId="4" fillId="2" borderId="27" xfId="0" applyNumberFormat="1" applyFont="1" applyFill="1" applyBorder="1"/>
    <xf numFmtId="2" fontId="4" fillId="2" borderId="19" xfId="0" applyNumberFormat="1" applyFont="1" applyFill="1" applyBorder="1"/>
    <xf numFmtId="2" fontId="4" fillId="2" borderId="34"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right" vertical="center" wrapText="1"/>
    </xf>
    <xf numFmtId="0" fontId="7" fillId="2" borderId="0" xfId="0" applyFont="1" applyFill="1"/>
    <xf numFmtId="0" fontId="7" fillId="4" borderId="0" xfId="0" applyFont="1" applyFill="1"/>
    <xf numFmtId="0" fontId="8" fillId="0" borderId="28" xfId="0" applyFont="1" applyBorder="1" applyAlignment="1">
      <alignment horizontal="center" vertical="center" wrapText="1"/>
    </xf>
    <xf numFmtId="0" fontId="9" fillId="3" borderId="1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0" fillId="2" borderId="23" xfId="0" applyFont="1" applyFill="1" applyBorder="1" applyAlignment="1">
      <alignment vertical="center" wrapText="1"/>
    </xf>
    <xf numFmtId="0" fontId="10" fillId="2" borderId="12" xfId="0" applyFont="1" applyFill="1" applyBorder="1" applyAlignment="1">
      <alignment vertical="center" wrapText="1"/>
    </xf>
    <xf numFmtId="0" fontId="11" fillId="0" borderId="2" xfId="0" applyFont="1" applyBorder="1" applyAlignment="1">
      <alignment horizontal="left" vertical="center" wrapText="1"/>
    </xf>
    <xf numFmtId="0" fontId="10" fillId="2" borderId="1" xfId="0" applyFont="1" applyFill="1" applyBorder="1" applyAlignment="1">
      <alignment vertical="center" wrapText="1"/>
    </xf>
    <xf numFmtId="0" fontId="11" fillId="0" borderId="19" xfId="0" applyFont="1" applyBorder="1" applyAlignment="1">
      <alignment vertical="center" wrapText="1"/>
    </xf>
    <xf numFmtId="0" fontId="10" fillId="2" borderId="14" xfId="0" applyFont="1" applyFill="1" applyBorder="1" applyAlignment="1">
      <alignment vertical="center" wrapText="1"/>
    </xf>
    <xf numFmtId="0" fontId="0" fillId="4" borderId="35" xfId="0" applyFill="1" applyBorder="1" applyAlignment="1">
      <alignment horizontal="center" vertical="center"/>
    </xf>
    <xf numFmtId="0" fontId="0" fillId="4" borderId="3" xfId="0" applyFill="1" applyBorder="1" applyAlignment="1">
      <alignment horizontal="center" vertical="center"/>
    </xf>
    <xf numFmtId="0" fontId="0" fillId="4" borderId="3" xfId="0"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0" xfId="0" applyFont="1" applyFill="1" applyAlignment="1">
      <alignment horizontal="center" vertical="center"/>
    </xf>
    <xf numFmtId="0" fontId="13" fillId="4" borderId="3" xfId="0" applyFont="1" applyFill="1" applyBorder="1" applyAlignment="1">
      <alignment horizontal="center" vertical="center"/>
    </xf>
    <xf numFmtId="0" fontId="14" fillId="4" borderId="36"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0" fillId="4" borderId="1" xfId="0" applyFill="1" applyBorder="1" applyAlignment="1">
      <alignment horizontal="left" wrapText="1"/>
    </xf>
    <xf numFmtId="0" fontId="0" fillId="4" borderId="1" xfId="0" applyFill="1" applyBorder="1" applyAlignment="1">
      <alignment horizontal="lef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horizontal="left" wrapText="1"/>
    </xf>
    <xf numFmtId="0" fontId="14" fillId="4" borderId="1" xfId="0" applyFont="1" applyFill="1" applyBorder="1" applyAlignment="1">
      <alignment horizontal="left" vertical="center" wrapText="1"/>
    </xf>
    <xf numFmtId="0" fontId="4" fillId="0" borderId="0" xfId="0" applyFont="1" applyAlignment="1">
      <alignment horizontal="left"/>
    </xf>
    <xf numFmtId="0" fontId="13"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0" borderId="0" xfId="0" applyFont="1" applyAlignment="1">
      <alignment horizontal="left" vertical="center"/>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16" xfId="0" applyFont="1" applyFill="1" applyBorder="1" applyAlignment="1">
      <alignment vertical="center" wrapText="1"/>
    </xf>
    <xf numFmtId="0" fontId="12" fillId="4" borderId="2"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16" xfId="0" applyFont="1" applyFill="1" applyBorder="1" applyAlignment="1">
      <alignment vertical="center" wrapText="1"/>
    </xf>
    <xf numFmtId="0" fontId="11" fillId="0" borderId="23" xfId="0" applyFont="1" applyBorder="1" applyAlignment="1">
      <alignment horizontal="center" vertical="center" wrapText="1"/>
    </xf>
    <xf numFmtId="0" fontId="11" fillId="0" borderId="4" xfId="0" applyFont="1" applyBorder="1" applyAlignment="1">
      <alignment horizontal="center" vertical="center" wrapText="1"/>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10" fillId="2" borderId="2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5" fillId="0" borderId="29" xfId="0" applyFont="1" applyBorder="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30" xfId="0" applyFont="1" applyBorder="1" applyAlignment="1">
      <alignment horizontal="left" vertical="top" wrapText="1"/>
    </xf>
    <xf numFmtId="0" fontId="15" fillId="0" borderId="0" xfId="0" applyFont="1" applyBorder="1" applyAlignment="1">
      <alignment horizontal="left" vertical="top" wrapText="1"/>
    </xf>
    <xf numFmtId="0" fontId="15" fillId="0" borderId="26" xfId="0" applyFont="1" applyBorder="1" applyAlignment="1">
      <alignment horizontal="left" vertical="top" wrapText="1"/>
    </xf>
    <xf numFmtId="0" fontId="15" fillId="0" borderId="31" xfId="0" applyFont="1" applyBorder="1" applyAlignment="1">
      <alignment horizontal="left" vertical="top"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9" xfId="0" applyFont="1" applyBorder="1" applyAlignment="1">
      <alignment horizontal="center" vertical="center" wrapText="1"/>
    </xf>
    <xf numFmtId="0" fontId="10" fillId="2" borderId="12" xfId="0" applyFont="1" applyFill="1" applyBorder="1" applyAlignment="1">
      <alignment vertical="center" wrapText="1"/>
    </xf>
    <xf numFmtId="0" fontId="10" fillId="2" borderId="1"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 xfId="0" applyFont="1" applyBorder="1" applyAlignment="1">
      <alignment horizontal="center" vertical="center" wrapText="1"/>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3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6" fillId="0" borderId="29"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30" xfId="0" applyFont="1" applyBorder="1" applyAlignment="1">
      <alignment horizontal="left" vertical="top" wrapText="1"/>
    </xf>
    <xf numFmtId="0" fontId="17" fillId="0" borderId="0" xfId="0" applyFont="1" applyBorder="1" applyAlignment="1">
      <alignment horizontal="left" vertical="top" wrapText="1"/>
    </xf>
    <xf numFmtId="0" fontId="17" fillId="0" borderId="26" xfId="0" applyFont="1" applyBorder="1" applyAlignment="1">
      <alignment horizontal="left" vertical="top" wrapText="1"/>
    </xf>
    <xf numFmtId="0" fontId="17" fillId="0" borderId="31" xfId="0" applyFont="1" applyBorder="1" applyAlignment="1">
      <alignment horizontal="left" vertical="top" wrapText="1"/>
    </xf>
    <xf numFmtId="0" fontId="17" fillId="0" borderId="32" xfId="0" applyFont="1" applyBorder="1" applyAlignment="1">
      <alignment horizontal="left" vertical="top" wrapText="1"/>
    </xf>
    <xf numFmtId="0" fontId="17" fillId="0" borderId="33" xfId="0" applyFont="1" applyBorder="1" applyAlignment="1">
      <alignment horizontal="left" vertical="top"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626533</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topLeftCell="A34" zoomScale="72" zoomScaleNormal="72" zoomScaleSheetLayoutView="120" zoomScalePageLayoutView="90" workbookViewId="0">
      <selection activeCell="A36" sqref="A36:E43"/>
    </sheetView>
  </sheetViews>
  <sheetFormatPr defaultColWidth="8.88671875" defaultRowHeight="13.8" x14ac:dyDescent="0.3"/>
  <cols>
    <col min="1" max="1" width="4.109375" style="1" bestFit="1" customWidth="1"/>
    <col min="2" max="3" width="22.44140625" style="1" customWidth="1"/>
    <col min="4" max="4" width="54.109375" style="53" customWidth="1"/>
    <col min="5" max="5" width="12.77734375" style="1" customWidth="1"/>
    <col min="6" max="6" width="24.6640625" style="1" customWidth="1"/>
    <col min="7" max="7" width="38.44140625" style="1" customWidth="1"/>
    <col min="8" max="8" width="24.44140625" style="1" customWidth="1"/>
    <col min="9" max="9" width="18.88671875" style="1" customWidth="1"/>
    <col min="10" max="16384" width="8.88671875" style="1"/>
  </cols>
  <sheetData>
    <row r="1" spans="1:9" ht="42.75" customHeight="1" thickBot="1" x14ac:dyDescent="0.4">
      <c r="A1" s="22"/>
      <c r="B1" s="23"/>
      <c r="C1" s="23"/>
      <c r="D1" s="71" t="s">
        <v>91</v>
      </c>
      <c r="E1" s="71"/>
      <c r="F1" s="71"/>
      <c r="G1" s="71"/>
      <c r="H1" s="72"/>
      <c r="I1" s="24" t="s">
        <v>20</v>
      </c>
    </row>
    <row r="2" spans="1:9" ht="18" x14ac:dyDescent="0.3">
      <c r="A2" s="96" t="s">
        <v>0</v>
      </c>
      <c r="B2" s="97"/>
      <c r="C2" s="97"/>
      <c r="D2" s="97"/>
      <c r="E2" s="98"/>
      <c r="F2" s="25"/>
      <c r="G2" s="84" t="s">
        <v>1</v>
      </c>
      <c r="H2" s="85"/>
      <c r="I2" s="86"/>
    </row>
    <row r="3" spans="1:9" ht="36" x14ac:dyDescent="0.3">
      <c r="A3" s="26" t="s">
        <v>2</v>
      </c>
      <c r="B3" s="27" t="s">
        <v>28</v>
      </c>
      <c r="C3" s="47" t="s">
        <v>96</v>
      </c>
      <c r="D3" s="47" t="s">
        <v>89</v>
      </c>
      <c r="E3" s="28" t="s">
        <v>3</v>
      </c>
      <c r="F3" s="73" t="s">
        <v>25</v>
      </c>
      <c r="G3" s="74"/>
      <c r="H3" s="27" t="s">
        <v>13</v>
      </c>
      <c r="I3" s="28" t="s">
        <v>4</v>
      </c>
    </row>
    <row r="4" spans="1:9" ht="172.8" x14ac:dyDescent="0.3">
      <c r="A4" s="29">
        <v>1</v>
      </c>
      <c r="B4" s="38" t="s">
        <v>62</v>
      </c>
      <c r="C4" s="62" t="s">
        <v>92</v>
      </c>
      <c r="D4" s="48" t="s">
        <v>33</v>
      </c>
      <c r="E4" s="10">
        <v>1</v>
      </c>
      <c r="F4" s="69"/>
      <c r="G4" s="70"/>
      <c r="H4" s="30"/>
      <c r="I4" s="31"/>
    </row>
    <row r="5" spans="1:9" ht="115.2" x14ac:dyDescent="0.3">
      <c r="A5" s="29">
        <v>2</v>
      </c>
      <c r="B5" s="39" t="s">
        <v>63</v>
      </c>
      <c r="C5" s="62" t="s">
        <v>92</v>
      </c>
      <c r="D5" s="48" t="s">
        <v>34</v>
      </c>
      <c r="E5" s="10">
        <v>1</v>
      </c>
      <c r="F5" s="69"/>
      <c r="G5" s="70"/>
      <c r="H5" s="30"/>
      <c r="I5" s="31"/>
    </row>
    <row r="6" spans="1:9" ht="72" x14ac:dyDescent="0.3">
      <c r="A6" s="29">
        <v>3</v>
      </c>
      <c r="B6" s="40" t="s">
        <v>64</v>
      </c>
      <c r="C6" s="63" t="s">
        <v>92</v>
      </c>
      <c r="D6" s="48" t="s">
        <v>35</v>
      </c>
      <c r="E6" s="10">
        <v>1</v>
      </c>
      <c r="F6" s="69"/>
      <c r="G6" s="70"/>
      <c r="H6" s="30"/>
      <c r="I6" s="31"/>
    </row>
    <row r="7" spans="1:9" ht="187.2" x14ac:dyDescent="0.3">
      <c r="A7" s="29">
        <v>4</v>
      </c>
      <c r="B7" s="40" t="s">
        <v>65</v>
      </c>
      <c r="C7" s="63" t="s">
        <v>92</v>
      </c>
      <c r="D7" s="49" t="s">
        <v>36</v>
      </c>
      <c r="E7" s="10">
        <v>1</v>
      </c>
      <c r="F7" s="69"/>
      <c r="G7" s="70"/>
      <c r="H7" s="30"/>
      <c r="I7" s="31"/>
    </row>
    <row r="8" spans="1:9" ht="129.6" x14ac:dyDescent="0.3">
      <c r="A8" s="29">
        <v>5</v>
      </c>
      <c r="B8" s="40" t="s">
        <v>66</v>
      </c>
      <c r="C8" s="63" t="s">
        <v>92</v>
      </c>
      <c r="D8" s="48" t="s">
        <v>37</v>
      </c>
      <c r="E8" s="10">
        <v>2</v>
      </c>
      <c r="F8" s="69"/>
      <c r="G8" s="70"/>
      <c r="H8" s="30"/>
      <c r="I8" s="31"/>
    </row>
    <row r="9" spans="1:9" ht="43.2" x14ac:dyDescent="0.3">
      <c r="A9" s="29">
        <v>6</v>
      </c>
      <c r="B9" s="40" t="s">
        <v>67</v>
      </c>
      <c r="C9" s="63" t="s">
        <v>92</v>
      </c>
      <c r="D9" s="48" t="s">
        <v>38</v>
      </c>
      <c r="E9" s="10">
        <v>2</v>
      </c>
      <c r="F9" s="69"/>
      <c r="G9" s="70"/>
      <c r="H9" s="30"/>
      <c r="I9" s="31"/>
    </row>
    <row r="10" spans="1:9" ht="57.6" x14ac:dyDescent="0.3">
      <c r="A10" s="29">
        <v>7</v>
      </c>
      <c r="B10" s="40" t="s">
        <v>68</v>
      </c>
      <c r="C10" s="63" t="s">
        <v>92</v>
      </c>
      <c r="D10" s="48" t="s">
        <v>39</v>
      </c>
      <c r="E10" s="10">
        <v>1</v>
      </c>
      <c r="F10" s="69"/>
      <c r="G10" s="70"/>
      <c r="H10" s="30"/>
      <c r="I10" s="31"/>
    </row>
    <row r="11" spans="1:9" ht="57.6" x14ac:dyDescent="0.3">
      <c r="A11" s="29">
        <v>8</v>
      </c>
      <c r="B11" s="40" t="s">
        <v>64</v>
      </c>
      <c r="C11" s="63" t="s">
        <v>92</v>
      </c>
      <c r="D11" s="48" t="s">
        <v>40</v>
      </c>
      <c r="E11" s="10">
        <v>2</v>
      </c>
      <c r="F11" s="69"/>
      <c r="G11" s="70"/>
      <c r="H11" s="30"/>
      <c r="I11" s="31"/>
    </row>
    <row r="12" spans="1:9" ht="86.4" x14ac:dyDescent="0.3">
      <c r="A12" s="29">
        <v>9</v>
      </c>
      <c r="B12" s="40" t="s">
        <v>68</v>
      </c>
      <c r="C12" s="63" t="s">
        <v>92</v>
      </c>
      <c r="D12" s="48" t="s">
        <v>41</v>
      </c>
      <c r="E12" s="10">
        <v>1</v>
      </c>
      <c r="F12" s="69"/>
      <c r="G12" s="70"/>
      <c r="H12" s="30"/>
      <c r="I12" s="31"/>
    </row>
    <row r="13" spans="1:9" ht="158.4" x14ac:dyDescent="0.3">
      <c r="A13" s="29">
        <v>10</v>
      </c>
      <c r="B13" s="41" t="s">
        <v>69</v>
      </c>
      <c r="C13" s="43" t="s">
        <v>92</v>
      </c>
      <c r="D13" s="50" t="s">
        <v>42</v>
      </c>
      <c r="E13" s="10">
        <v>1</v>
      </c>
      <c r="F13" s="69"/>
      <c r="G13" s="70"/>
      <c r="H13" s="30"/>
      <c r="I13" s="31"/>
    </row>
    <row r="14" spans="1:9" ht="57.6" x14ac:dyDescent="0.3">
      <c r="A14" s="29">
        <v>11</v>
      </c>
      <c r="B14" s="42" t="s">
        <v>66</v>
      </c>
      <c r="C14" s="43" t="s">
        <v>98</v>
      </c>
      <c r="D14" s="50" t="s">
        <v>43</v>
      </c>
      <c r="E14" s="10">
        <v>2</v>
      </c>
      <c r="F14" s="69"/>
      <c r="G14" s="70"/>
      <c r="H14" s="30"/>
      <c r="I14" s="31"/>
    </row>
    <row r="15" spans="1:9" ht="172.8" x14ac:dyDescent="0.3">
      <c r="A15" s="29">
        <v>12</v>
      </c>
      <c r="B15" s="43" t="s">
        <v>70</v>
      </c>
      <c r="C15" s="43" t="s">
        <v>92</v>
      </c>
      <c r="D15" s="50" t="s">
        <v>44</v>
      </c>
      <c r="E15" s="10">
        <v>1</v>
      </c>
      <c r="F15" s="69"/>
      <c r="G15" s="70"/>
      <c r="H15" s="30"/>
      <c r="I15" s="31"/>
    </row>
    <row r="16" spans="1:9" ht="72" x14ac:dyDescent="0.3">
      <c r="A16" s="29">
        <v>13</v>
      </c>
      <c r="B16" s="44" t="s">
        <v>71</v>
      </c>
      <c r="C16" s="64" t="s">
        <v>92</v>
      </c>
      <c r="D16" s="54" t="s">
        <v>45</v>
      </c>
      <c r="E16" s="10">
        <v>1</v>
      </c>
      <c r="F16" s="69"/>
      <c r="G16" s="70"/>
      <c r="H16" s="30"/>
      <c r="I16" s="31"/>
    </row>
    <row r="17" spans="1:9" ht="100.8" x14ac:dyDescent="0.3">
      <c r="A17" s="29">
        <v>14</v>
      </c>
      <c r="B17" s="45" t="s">
        <v>72</v>
      </c>
      <c r="C17" s="66" t="s">
        <v>94</v>
      </c>
      <c r="D17" s="51" t="s">
        <v>46</v>
      </c>
      <c r="E17" s="10">
        <v>3</v>
      </c>
      <c r="F17" s="69"/>
      <c r="G17" s="70"/>
      <c r="H17" s="30"/>
      <c r="I17" s="31"/>
    </row>
    <row r="18" spans="1:9" ht="103.95" customHeight="1" x14ac:dyDescent="0.3">
      <c r="A18" s="29">
        <v>15</v>
      </c>
      <c r="B18" s="40" t="s">
        <v>64</v>
      </c>
      <c r="C18" s="63" t="s">
        <v>94</v>
      </c>
      <c r="D18" s="49" t="s">
        <v>47</v>
      </c>
      <c r="E18" s="10">
        <v>3</v>
      </c>
      <c r="F18" s="69"/>
      <c r="G18" s="70"/>
      <c r="H18" s="30"/>
      <c r="I18" s="31"/>
    </row>
    <row r="19" spans="1:9" ht="100.8" x14ac:dyDescent="0.3">
      <c r="A19" s="29">
        <v>16</v>
      </c>
      <c r="B19" s="41" t="s">
        <v>81</v>
      </c>
      <c r="C19" s="43" t="s">
        <v>95</v>
      </c>
      <c r="D19" s="50" t="s">
        <v>48</v>
      </c>
      <c r="E19" s="10">
        <v>4</v>
      </c>
      <c r="F19" s="69"/>
      <c r="G19" s="70"/>
      <c r="H19" s="30"/>
      <c r="I19" s="31"/>
    </row>
    <row r="20" spans="1:9" ht="172.8" x14ac:dyDescent="0.3">
      <c r="A20" s="29">
        <v>17</v>
      </c>
      <c r="B20" s="40" t="s">
        <v>73</v>
      </c>
      <c r="C20" s="63" t="s">
        <v>100</v>
      </c>
      <c r="D20" s="49" t="s">
        <v>49</v>
      </c>
      <c r="E20" s="10">
        <v>3</v>
      </c>
      <c r="F20" s="69"/>
      <c r="G20" s="70"/>
      <c r="H20" s="30"/>
      <c r="I20" s="31"/>
    </row>
    <row r="21" spans="1:9" ht="115.2" x14ac:dyDescent="0.3">
      <c r="A21" s="29">
        <v>18</v>
      </c>
      <c r="B21" s="40" t="s">
        <v>62</v>
      </c>
      <c r="C21" s="63" t="s">
        <v>95</v>
      </c>
      <c r="D21" s="49" t="s">
        <v>50</v>
      </c>
      <c r="E21" s="10">
        <v>3</v>
      </c>
      <c r="F21" s="69"/>
      <c r="G21" s="70"/>
      <c r="H21" s="30"/>
      <c r="I21" s="31"/>
    </row>
    <row r="22" spans="1:9" ht="100.8" x14ac:dyDescent="0.3">
      <c r="A22" s="29">
        <v>19</v>
      </c>
      <c r="B22" s="46" t="s">
        <v>69</v>
      </c>
      <c r="C22" s="65" t="s">
        <v>95</v>
      </c>
      <c r="D22" s="52" t="s">
        <v>51</v>
      </c>
      <c r="E22" s="10">
        <v>1</v>
      </c>
      <c r="F22" s="69"/>
      <c r="G22" s="70"/>
      <c r="H22" s="30"/>
      <c r="I22" s="31"/>
    </row>
    <row r="23" spans="1:9" ht="129.6" x14ac:dyDescent="0.3">
      <c r="A23" s="29">
        <v>20</v>
      </c>
      <c r="B23" s="40" t="s">
        <v>74</v>
      </c>
      <c r="C23" s="63" t="s">
        <v>95</v>
      </c>
      <c r="D23" s="49" t="s">
        <v>52</v>
      </c>
      <c r="E23" s="10">
        <v>3</v>
      </c>
      <c r="F23" s="69"/>
      <c r="G23" s="70"/>
      <c r="H23" s="30"/>
      <c r="I23" s="31"/>
    </row>
    <row r="24" spans="1:9" ht="86.4" x14ac:dyDescent="0.3">
      <c r="A24" s="29">
        <v>21</v>
      </c>
      <c r="B24" s="40" t="s">
        <v>62</v>
      </c>
      <c r="C24" s="63" t="s">
        <v>95</v>
      </c>
      <c r="D24" s="49" t="s">
        <v>53</v>
      </c>
      <c r="E24" s="10">
        <v>1</v>
      </c>
      <c r="F24" s="69"/>
      <c r="G24" s="70"/>
      <c r="H24" s="30"/>
      <c r="I24" s="31"/>
    </row>
    <row r="25" spans="1:9" ht="129.6" x14ac:dyDescent="0.3">
      <c r="A25" s="29">
        <v>22</v>
      </c>
      <c r="B25" s="40" t="s">
        <v>80</v>
      </c>
      <c r="C25" s="63" t="s">
        <v>95</v>
      </c>
      <c r="D25" s="49" t="s">
        <v>54</v>
      </c>
      <c r="E25" s="10">
        <v>1</v>
      </c>
      <c r="F25" s="69"/>
      <c r="G25" s="70"/>
      <c r="H25" s="30"/>
      <c r="I25" s="31"/>
    </row>
    <row r="26" spans="1:9" ht="28.8" x14ac:dyDescent="0.3">
      <c r="A26" s="29">
        <v>23</v>
      </c>
      <c r="B26" s="40" t="s">
        <v>75</v>
      </c>
      <c r="C26" s="63" t="s">
        <v>95</v>
      </c>
      <c r="D26" s="52" t="s">
        <v>55</v>
      </c>
      <c r="E26" s="10">
        <v>1</v>
      </c>
      <c r="F26" s="69"/>
      <c r="G26" s="70"/>
      <c r="H26" s="30"/>
      <c r="I26" s="31"/>
    </row>
    <row r="27" spans="1:9" ht="57.6" x14ac:dyDescent="0.3">
      <c r="A27" s="29">
        <v>24</v>
      </c>
      <c r="B27" s="40" t="s">
        <v>76</v>
      </c>
      <c r="C27" s="63" t="s">
        <v>95</v>
      </c>
      <c r="D27" s="49" t="s">
        <v>56</v>
      </c>
      <c r="E27" s="10">
        <v>2</v>
      </c>
      <c r="F27" s="69"/>
      <c r="G27" s="70"/>
      <c r="H27" s="30"/>
      <c r="I27" s="31"/>
    </row>
    <row r="28" spans="1:9" ht="115.2" x14ac:dyDescent="0.3">
      <c r="A28" s="29">
        <v>25</v>
      </c>
      <c r="B28" s="40" t="s">
        <v>77</v>
      </c>
      <c r="C28" s="63" t="s">
        <v>95</v>
      </c>
      <c r="D28" s="49" t="s">
        <v>57</v>
      </c>
      <c r="E28" s="10">
        <v>2</v>
      </c>
      <c r="F28" s="69"/>
      <c r="G28" s="70"/>
      <c r="H28" s="30"/>
      <c r="I28" s="31"/>
    </row>
    <row r="29" spans="1:9" ht="129.6" x14ac:dyDescent="0.3">
      <c r="A29" s="29">
        <v>26</v>
      </c>
      <c r="B29" s="40" t="s">
        <v>66</v>
      </c>
      <c r="C29" s="63" t="s">
        <v>95</v>
      </c>
      <c r="D29" s="49" t="s">
        <v>58</v>
      </c>
      <c r="E29" s="10">
        <v>1</v>
      </c>
      <c r="F29" s="69"/>
      <c r="G29" s="70"/>
      <c r="H29" s="30"/>
      <c r="I29" s="31"/>
    </row>
    <row r="30" spans="1:9" ht="115.2" x14ac:dyDescent="0.3">
      <c r="A30" s="29">
        <v>27</v>
      </c>
      <c r="B30" s="40" t="s">
        <v>62</v>
      </c>
      <c r="C30" s="63" t="s">
        <v>95</v>
      </c>
      <c r="D30" s="49" t="s">
        <v>59</v>
      </c>
      <c r="E30" s="10">
        <v>1</v>
      </c>
      <c r="F30" s="69"/>
      <c r="G30" s="70"/>
      <c r="H30" s="30"/>
      <c r="I30" s="31"/>
    </row>
    <row r="31" spans="1:9" ht="231" thickBot="1" x14ac:dyDescent="0.35">
      <c r="A31" s="29">
        <v>28</v>
      </c>
      <c r="B31" s="40" t="s">
        <v>78</v>
      </c>
      <c r="C31" s="63" t="s">
        <v>95</v>
      </c>
      <c r="D31" s="49" t="s">
        <v>60</v>
      </c>
      <c r="E31" s="10">
        <v>1</v>
      </c>
      <c r="F31" s="69"/>
      <c r="G31" s="70"/>
      <c r="H31" s="30"/>
      <c r="I31" s="31"/>
    </row>
    <row r="32" spans="1:9" ht="18" x14ac:dyDescent="0.3">
      <c r="A32" s="87" t="s">
        <v>0</v>
      </c>
      <c r="B32" s="85"/>
      <c r="C32" s="85"/>
      <c r="D32" s="85"/>
      <c r="E32" s="86"/>
      <c r="F32" s="87" t="s">
        <v>1</v>
      </c>
      <c r="G32" s="85"/>
      <c r="H32" s="88"/>
      <c r="I32" s="89"/>
    </row>
    <row r="33" spans="1:9" ht="122.4" customHeight="1" x14ac:dyDescent="0.3">
      <c r="A33" s="92" t="s">
        <v>101</v>
      </c>
      <c r="B33" s="93"/>
      <c r="C33" s="67"/>
      <c r="D33" s="90" t="s">
        <v>84</v>
      </c>
      <c r="E33" s="91"/>
      <c r="F33" s="32" t="s">
        <v>32</v>
      </c>
      <c r="G33" s="90"/>
      <c r="H33" s="102"/>
      <c r="I33" s="91"/>
    </row>
    <row r="34" spans="1:9" ht="61.2" customHeight="1" x14ac:dyDescent="0.3">
      <c r="A34" s="92" t="s">
        <v>102</v>
      </c>
      <c r="B34" s="93"/>
      <c r="C34" s="67"/>
      <c r="D34" s="90" t="s">
        <v>85</v>
      </c>
      <c r="E34" s="91"/>
      <c r="F34" s="32" t="s">
        <v>27</v>
      </c>
      <c r="G34" s="90"/>
      <c r="H34" s="102"/>
      <c r="I34" s="91"/>
    </row>
    <row r="35" spans="1:9" ht="79.2" customHeight="1" thickBot="1" x14ac:dyDescent="0.35">
      <c r="A35" s="94" t="s">
        <v>103</v>
      </c>
      <c r="B35" s="95"/>
      <c r="C35" s="68"/>
      <c r="D35" s="99">
        <v>30</v>
      </c>
      <c r="E35" s="100"/>
      <c r="F35" s="32" t="s">
        <v>14</v>
      </c>
      <c r="G35" s="90"/>
      <c r="H35" s="102"/>
      <c r="I35" s="91"/>
    </row>
    <row r="36" spans="1:9" ht="15" customHeight="1" x14ac:dyDescent="0.3">
      <c r="A36" s="75" t="s">
        <v>88</v>
      </c>
      <c r="B36" s="76"/>
      <c r="C36" s="76"/>
      <c r="D36" s="76"/>
      <c r="E36" s="77"/>
      <c r="F36" s="33" t="s">
        <v>5</v>
      </c>
      <c r="G36" s="90"/>
      <c r="H36" s="102"/>
      <c r="I36" s="91"/>
    </row>
    <row r="37" spans="1:9" ht="18" x14ac:dyDescent="0.3">
      <c r="A37" s="78"/>
      <c r="B37" s="79"/>
      <c r="C37" s="79"/>
      <c r="D37" s="79"/>
      <c r="E37" s="80"/>
      <c r="F37" s="33" t="s">
        <v>6</v>
      </c>
      <c r="G37" s="90"/>
      <c r="H37" s="102"/>
      <c r="I37" s="91"/>
    </row>
    <row r="38" spans="1:9" ht="18" x14ac:dyDescent="0.3">
      <c r="A38" s="78"/>
      <c r="B38" s="79"/>
      <c r="C38" s="79"/>
      <c r="D38" s="79"/>
      <c r="E38" s="80"/>
      <c r="F38" s="33" t="s">
        <v>7</v>
      </c>
      <c r="G38" s="34"/>
      <c r="H38" s="35" t="s">
        <v>15</v>
      </c>
      <c r="I38" s="36"/>
    </row>
    <row r="39" spans="1:9" ht="18" x14ac:dyDescent="0.3">
      <c r="A39" s="78"/>
      <c r="B39" s="79"/>
      <c r="C39" s="79"/>
      <c r="D39" s="79"/>
      <c r="E39" s="80"/>
      <c r="F39" s="33" t="s">
        <v>8</v>
      </c>
      <c r="G39" s="34"/>
      <c r="H39" s="35" t="s">
        <v>16</v>
      </c>
      <c r="I39" s="36"/>
    </row>
    <row r="40" spans="1:9" ht="60" customHeight="1" x14ac:dyDescent="0.3">
      <c r="A40" s="78"/>
      <c r="B40" s="79"/>
      <c r="C40" s="79"/>
      <c r="D40" s="79"/>
      <c r="E40" s="80"/>
      <c r="F40" s="33" t="s">
        <v>12</v>
      </c>
      <c r="G40" s="90"/>
      <c r="H40" s="102"/>
      <c r="I40" s="91"/>
    </row>
    <row r="41" spans="1:9" ht="18" x14ac:dyDescent="0.3">
      <c r="A41" s="78"/>
      <c r="B41" s="79"/>
      <c r="C41" s="79"/>
      <c r="D41" s="79"/>
      <c r="E41" s="80"/>
      <c r="F41" s="33" t="s">
        <v>11</v>
      </c>
      <c r="G41" s="90"/>
      <c r="H41" s="102"/>
      <c r="I41" s="91"/>
    </row>
    <row r="42" spans="1:9" ht="18" x14ac:dyDescent="0.3">
      <c r="A42" s="78"/>
      <c r="B42" s="79"/>
      <c r="C42" s="79"/>
      <c r="D42" s="79"/>
      <c r="E42" s="80"/>
      <c r="F42" s="33" t="s">
        <v>9</v>
      </c>
      <c r="G42" s="90"/>
      <c r="H42" s="102"/>
      <c r="I42" s="91"/>
    </row>
    <row r="43" spans="1:9" ht="31.5" customHeight="1" thickBot="1" x14ac:dyDescent="0.35">
      <c r="A43" s="81"/>
      <c r="B43" s="82"/>
      <c r="C43" s="82"/>
      <c r="D43" s="82"/>
      <c r="E43" s="83"/>
      <c r="F43" s="37" t="s">
        <v>17</v>
      </c>
      <c r="G43" s="99"/>
      <c r="H43" s="101"/>
      <c r="I43" s="100"/>
    </row>
  </sheetData>
  <protectedRanges>
    <protectedRange sqref="D33:D35 E33:E35 A36 G40:I43 I38:I39 G38:G39 G33:I37 F4:I31 D1" name="Område1"/>
    <protectedRange sqref="D4" name="Område1_2"/>
    <protectedRange sqref="D5" name="Område1_2_1"/>
    <protectedRange sqref="D6" name="Område1_2_2"/>
    <protectedRange sqref="D7" name="Område1_2_3"/>
    <protectedRange sqref="D8" name="Område1_2_4"/>
    <protectedRange sqref="D9" name="Område1_2_6"/>
    <protectedRange sqref="D10" name="Område1_2_7"/>
    <protectedRange sqref="D11" name="Område1_2_8"/>
    <protectedRange sqref="D12" name="Område1_2_9"/>
    <protectedRange sqref="D13" name="Område1_2_10"/>
    <protectedRange sqref="D14" name="Område1_2_11"/>
    <protectedRange sqref="D15" name="Område1_2_12"/>
    <protectedRange sqref="D16" name="Område1_2_14"/>
    <protectedRange sqref="D17:D18" name="Område1_2_15"/>
    <protectedRange sqref="D19" name="Område1_2_16"/>
    <protectedRange sqref="D20" name="Område1_2_17"/>
    <protectedRange sqref="D21:D22" name="Område1_2_18"/>
    <protectedRange sqref="D23:D24" name="Område1_2_19"/>
    <protectedRange sqref="D28" name="Område1_3"/>
    <protectedRange sqref="D25:D27" name="Område1_2_20"/>
    <protectedRange sqref="D29:D31" name="Område1_4"/>
  </protectedRanges>
  <mergeCells count="50">
    <mergeCell ref="G41:I41"/>
    <mergeCell ref="G42:I42"/>
    <mergeCell ref="G34:I34"/>
    <mergeCell ref="G35:I35"/>
    <mergeCell ref="G36:I36"/>
    <mergeCell ref="A36:E43"/>
    <mergeCell ref="G2:I2"/>
    <mergeCell ref="A32:E32"/>
    <mergeCell ref="F32:I32"/>
    <mergeCell ref="D33:E33"/>
    <mergeCell ref="A34:B34"/>
    <mergeCell ref="A35:B35"/>
    <mergeCell ref="A2:E2"/>
    <mergeCell ref="A33:B33"/>
    <mergeCell ref="D34:E34"/>
    <mergeCell ref="D35:E35"/>
    <mergeCell ref="G43:I43"/>
    <mergeCell ref="G33:I33"/>
    <mergeCell ref="G37:I37"/>
    <mergeCell ref="G40:I40"/>
    <mergeCell ref="F13:G13"/>
    <mergeCell ref="D1:H1"/>
    <mergeCell ref="F9:G9"/>
    <mergeCell ref="F10:G10"/>
    <mergeCell ref="F11:G11"/>
    <mergeCell ref="F12:G12"/>
    <mergeCell ref="F3:G3"/>
    <mergeCell ref="F4:G4"/>
    <mergeCell ref="F5:G5"/>
    <mergeCell ref="F7:G7"/>
    <mergeCell ref="F8:G8"/>
    <mergeCell ref="F6:G6"/>
    <mergeCell ref="F14:G14"/>
    <mergeCell ref="F15:G15"/>
    <mergeCell ref="F16:G16"/>
    <mergeCell ref="F17:G17"/>
    <mergeCell ref="F18:G18"/>
    <mergeCell ref="F19:G19"/>
    <mergeCell ref="F20:G20"/>
    <mergeCell ref="F21:G21"/>
    <mergeCell ref="F22:G22"/>
    <mergeCell ref="F28:G28"/>
    <mergeCell ref="F30:G30"/>
    <mergeCell ref="F31:G31"/>
    <mergeCell ref="F29:G29"/>
    <mergeCell ref="F23:G23"/>
    <mergeCell ref="F24:G24"/>
    <mergeCell ref="F25:G25"/>
    <mergeCell ref="F26:G26"/>
    <mergeCell ref="F27:G27"/>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5"/>
  <sheetViews>
    <sheetView zoomScale="70" zoomScaleNormal="70" zoomScaleSheetLayoutView="120" zoomScalePageLayoutView="90" workbookViewId="0">
      <selection activeCell="F31" sqref="F31"/>
    </sheetView>
  </sheetViews>
  <sheetFormatPr defaultColWidth="8.88671875" defaultRowHeight="13.8" x14ac:dyDescent="0.3"/>
  <cols>
    <col min="1" max="1" width="8.88671875" style="1"/>
    <col min="2" max="3" width="22.6640625" style="1" customWidth="1"/>
    <col min="4" max="4" width="41.33203125" style="56" bestFit="1" customWidth="1"/>
    <col min="5" max="5" width="21.33203125" style="1" customWidth="1"/>
    <col min="6" max="6" width="21.88671875" style="1" customWidth="1"/>
    <col min="7" max="7" width="21.44140625" style="1" customWidth="1"/>
    <col min="8" max="8" width="26.88671875" style="1" customWidth="1"/>
    <col min="9" max="9" width="16.6640625" style="1" customWidth="1"/>
    <col min="10" max="16384" width="8.88671875" style="1"/>
  </cols>
  <sheetData>
    <row r="1" spans="1:9" ht="42.75" customHeight="1" thickBot="1" x14ac:dyDescent="0.35">
      <c r="A1" s="3"/>
      <c r="B1" s="4"/>
      <c r="C1" s="4"/>
      <c r="D1" s="103" t="s">
        <v>90</v>
      </c>
      <c r="E1" s="103"/>
      <c r="F1" s="103"/>
      <c r="G1" s="103"/>
      <c r="H1" s="104"/>
      <c r="I1" s="15" t="s">
        <v>30</v>
      </c>
    </row>
    <row r="2" spans="1:9" x14ac:dyDescent="0.3">
      <c r="A2" s="108" t="s">
        <v>0</v>
      </c>
      <c r="B2" s="109"/>
      <c r="C2" s="109"/>
      <c r="D2" s="109"/>
      <c r="E2" s="110"/>
      <c r="F2" s="111" t="s">
        <v>1</v>
      </c>
      <c r="G2" s="112"/>
      <c r="H2" s="112"/>
      <c r="I2" s="113"/>
    </row>
    <row r="3" spans="1:9" ht="41.4" x14ac:dyDescent="0.3">
      <c r="A3" s="7" t="s">
        <v>2</v>
      </c>
      <c r="B3" s="2" t="s">
        <v>24</v>
      </c>
      <c r="C3" s="2" t="s">
        <v>96</v>
      </c>
      <c r="D3" s="55" t="s">
        <v>99</v>
      </c>
      <c r="E3" s="8" t="s">
        <v>3</v>
      </c>
      <c r="F3" s="7" t="s">
        <v>25</v>
      </c>
      <c r="G3" s="2" t="s">
        <v>4</v>
      </c>
      <c r="H3" s="57" t="s">
        <v>83</v>
      </c>
      <c r="I3" s="58" t="s">
        <v>86</v>
      </c>
    </row>
    <row r="4" spans="1:9" ht="230.4" x14ac:dyDescent="0.3">
      <c r="A4" s="9">
        <v>1</v>
      </c>
      <c r="B4" s="38" t="s">
        <v>62</v>
      </c>
      <c r="C4" s="62" t="s">
        <v>92</v>
      </c>
      <c r="D4" s="49" t="s">
        <v>33</v>
      </c>
      <c r="E4" s="10">
        <f>+'Annex A.1 Technical Bid'!E4</f>
        <v>1</v>
      </c>
      <c r="F4" s="20">
        <f>+'Annex A.1 Technical Bid'!G4</f>
        <v>0</v>
      </c>
      <c r="G4" s="21">
        <f>+'Annex A.1 Technical Bid'!H4</f>
        <v>0</v>
      </c>
      <c r="H4" s="21"/>
      <c r="I4" s="16">
        <f>H4*G4</f>
        <v>0</v>
      </c>
    </row>
    <row r="5" spans="1:9" ht="172.8" x14ac:dyDescent="0.3">
      <c r="A5" s="9">
        <v>2</v>
      </c>
      <c r="B5" s="39" t="s">
        <v>63</v>
      </c>
      <c r="C5" s="62" t="s">
        <v>92</v>
      </c>
      <c r="D5" s="49" t="s">
        <v>34</v>
      </c>
      <c r="E5" s="10">
        <f>+'Annex A.1 Technical Bid'!E5</f>
        <v>1</v>
      </c>
      <c r="F5" s="20">
        <f>+'Annex A.1 Technical Bid'!G5</f>
        <v>0</v>
      </c>
      <c r="G5" s="21">
        <f>+'Annex A.1 Technical Bid'!H5</f>
        <v>0</v>
      </c>
      <c r="H5" s="21"/>
      <c r="I5" s="16">
        <f t="shared" ref="I5:I31" si="0">H5*G5</f>
        <v>0</v>
      </c>
    </row>
    <row r="6" spans="1:9" ht="100.8" x14ac:dyDescent="0.3">
      <c r="A6" s="9">
        <v>3</v>
      </c>
      <c r="B6" s="40" t="s">
        <v>64</v>
      </c>
      <c r="C6" s="63" t="s">
        <v>92</v>
      </c>
      <c r="D6" s="49" t="s">
        <v>35</v>
      </c>
      <c r="E6" s="10">
        <f>+'Annex A.1 Technical Bid'!E6</f>
        <v>1</v>
      </c>
      <c r="F6" s="20">
        <f>+'Annex A.1 Technical Bid'!G6</f>
        <v>0</v>
      </c>
      <c r="G6" s="21">
        <f>+'Annex A.1 Technical Bid'!H6</f>
        <v>0</v>
      </c>
      <c r="H6" s="21"/>
      <c r="I6" s="16">
        <f t="shared" si="0"/>
        <v>0</v>
      </c>
    </row>
    <row r="7" spans="1:9" ht="244.8" x14ac:dyDescent="0.3">
      <c r="A7" s="9">
        <v>4</v>
      </c>
      <c r="B7" s="40" t="s">
        <v>65</v>
      </c>
      <c r="C7" s="63" t="s">
        <v>92</v>
      </c>
      <c r="D7" s="49" t="s">
        <v>36</v>
      </c>
      <c r="E7" s="10">
        <f>+'Annex A.1 Technical Bid'!E7</f>
        <v>1</v>
      </c>
      <c r="F7" s="20">
        <f>+'Annex A.1 Technical Bid'!G7</f>
        <v>0</v>
      </c>
      <c r="G7" s="21">
        <f>+'Annex A.1 Technical Bid'!H7</f>
        <v>0</v>
      </c>
      <c r="H7" s="21"/>
      <c r="I7" s="16">
        <f t="shared" si="0"/>
        <v>0</v>
      </c>
    </row>
    <row r="8" spans="1:9" ht="187.2" x14ac:dyDescent="0.3">
      <c r="A8" s="9">
        <v>5</v>
      </c>
      <c r="B8" s="40" t="s">
        <v>66</v>
      </c>
      <c r="C8" s="63" t="s">
        <v>92</v>
      </c>
      <c r="D8" s="49" t="s">
        <v>37</v>
      </c>
      <c r="E8" s="10">
        <f>+'Annex A.1 Technical Bid'!E8</f>
        <v>2</v>
      </c>
      <c r="F8" s="20">
        <f>+'Annex A.1 Technical Bid'!G8</f>
        <v>0</v>
      </c>
      <c r="G8" s="21"/>
      <c r="H8" s="21"/>
      <c r="I8" s="16">
        <f t="shared" si="0"/>
        <v>0</v>
      </c>
    </row>
    <row r="9" spans="1:9" ht="57.6" x14ac:dyDescent="0.3">
      <c r="A9" s="9">
        <v>6</v>
      </c>
      <c r="B9" s="40" t="s">
        <v>67</v>
      </c>
      <c r="C9" s="63" t="s">
        <v>92</v>
      </c>
      <c r="D9" s="49" t="s">
        <v>38</v>
      </c>
      <c r="E9" s="10">
        <f>+'Annex A.1 Technical Bid'!E9</f>
        <v>2</v>
      </c>
      <c r="F9" s="20">
        <f>+'Annex A.1 Technical Bid'!G9</f>
        <v>0</v>
      </c>
      <c r="G9" s="21">
        <f>+'Annex A.1 Technical Bid'!H9</f>
        <v>0</v>
      </c>
      <c r="H9" s="21"/>
      <c r="I9" s="16">
        <f t="shared" si="0"/>
        <v>0</v>
      </c>
    </row>
    <row r="10" spans="1:9" ht="72" x14ac:dyDescent="0.3">
      <c r="A10" s="9">
        <v>7</v>
      </c>
      <c r="B10" s="40" t="s">
        <v>68</v>
      </c>
      <c r="C10" s="63" t="s">
        <v>92</v>
      </c>
      <c r="D10" s="49" t="s">
        <v>39</v>
      </c>
      <c r="E10" s="10">
        <f>+'Annex A.1 Technical Bid'!E10</f>
        <v>1</v>
      </c>
      <c r="F10" s="20">
        <f>+'Annex A.1 Technical Bid'!G10</f>
        <v>0</v>
      </c>
      <c r="G10" s="21">
        <f>+'Annex A.1 Technical Bid'!H10</f>
        <v>0</v>
      </c>
      <c r="H10" s="21"/>
      <c r="I10" s="16">
        <f t="shared" si="0"/>
        <v>0</v>
      </c>
    </row>
    <row r="11" spans="1:9" ht="72" x14ac:dyDescent="0.3">
      <c r="A11" s="9">
        <v>8</v>
      </c>
      <c r="B11" s="40" t="s">
        <v>64</v>
      </c>
      <c r="C11" s="63" t="s">
        <v>92</v>
      </c>
      <c r="D11" s="49" t="s">
        <v>40</v>
      </c>
      <c r="E11" s="10">
        <f>+'Annex A.1 Technical Bid'!E11</f>
        <v>2</v>
      </c>
      <c r="F11" s="20">
        <f>+'Annex A.1 Technical Bid'!G11</f>
        <v>0</v>
      </c>
      <c r="G11" s="21">
        <f>+'Annex A.1 Technical Bid'!H11</f>
        <v>0</v>
      </c>
      <c r="H11" s="21"/>
      <c r="I11" s="16">
        <f t="shared" si="0"/>
        <v>0</v>
      </c>
    </row>
    <row r="12" spans="1:9" ht="115.2" x14ac:dyDescent="0.3">
      <c r="A12" s="9">
        <v>9</v>
      </c>
      <c r="B12" s="40" t="s">
        <v>68</v>
      </c>
      <c r="C12" s="63" t="s">
        <v>92</v>
      </c>
      <c r="D12" s="49" t="s">
        <v>41</v>
      </c>
      <c r="E12" s="10">
        <f>+'Annex A.1 Technical Bid'!E12</f>
        <v>1</v>
      </c>
      <c r="F12" s="20">
        <f>+'Annex A.1 Technical Bid'!G12</f>
        <v>0</v>
      </c>
      <c r="G12" s="21">
        <f>+'Annex A.1 Technical Bid'!H12</f>
        <v>0</v>
      </c>
      <c r="H12" s="21"/>
      <c r="I12" s="16">
        <f t="shared" si="0"/>
        <v>0</v>
      </c>
    </row>
    <row r="13" spans="1:9" ht="216" x14ac:dyDescent="0.3">
      <c r="A13" s="9">
        <v>10</v>
      </c>
      <c r="B13" s="41" t="s">
        <v>69</v>
      </c>
      <c r="C13" s="43" t="s">
        <v>92</v>
      </c>
      <c r="D13" s="50" t="s">
        <v>42</v>
      </c>
      <c r="E13" s="10">
        <f>+'Annex A.1 Technical Bid'!E13</f>
        <v>1</v>
      </c>
      <c r="F13" s="20">
        <f>+'Annex A.1 Technical Bid'!G13</f>
        <v>0</v>
      </c>
      <c r="G13" s="21">
        <f>+'Annex A.1 Technical Bid'!H13</f>
        <v>0</v>
      </c>
      <c r="H13" s="21"/>
      <c r="I13" s="16">
        <f t="shared" si="0"/>
        <v>0</v>
      </c>
    </row>
    <row r="14" spans="1:9" ht="72" x14ac:dyDescent="0.3">
      <c r="A14" s="9">
        <v>11</v>
      </c>
      <c r="B14" s="42" t="s">
        <v>66</v>
      </c>
      <c r="C14" s="43" t="s">
        <v>98</v>
      </c>
      <c r="D14" s="50" t="s">
        <v>43</v>
      </c>
      <c r="E14" s="10">
        <f>+'Annex A.1 Technical Bid'!E14</f>
        <v>2</v>
      </c>
      <c r="F14" s="20">
        <f>+'Annex A.1 Technical Bid'!G14</f>
        <v>0</v>
      </c>
      <c r="G14" s="21">
        <f>+'Annex A.1 Technical Bid'!H14</f>
        <v>0</v>
      </c>
      <c r="H14" s="21"/>
      <c r="I14" s="16">
        <f t="shared" si="0"/>
        <v>0</v>
      </c>
    </row>
    <row r="15" spans="1:9" ht="187.2" x14ac:dyDescent="0.3">
      <c r="A15" s="9">
        <v>12</v>
      </c>
      <c r="B15" s="61" t="s">
        <v>70</v>
      </c>
      <c r="C15" s="43" t="s">
        <v>92</v>
      </c>
      <c r="D15" s="50" t="s">
        <v>44</v>
      </c>
      <c r="E15" s="10">
        <f>+'Annex A.1 Technical Bid'!E15</f>
        <v>1</v>
      </c>
      <c r="F15" s="20">
        <f>+'Annex A.1 Technical Bid'!G15</f>
        <v>0</v>
      </c>
      <c r="G15" s="21">
        <f>+'Annex A.1 Technical Bid'!H15</f>
        <v>0</v>
      </c>
      <c r="H15" s="21"/>
      <c r="I15" s="16">
        <f t="shared" si="0"/>
        <v>0</v>
      </c>
    </row>
    <row r="16" spans="1:9" ht="86.4" x14ac:dyDescent="0.3">
      <c r="A16" s="9">
        <v>13</v>
      </c>
      <c r="B16" s="44" t="s">
        <v>93</v>
      </c>
      <c r="C16" s="64" t="s">
        <v>92</v>
      </c>
      <c r="D16" s="54" t="s">
        <v>45</v>
      </c>
      <c r="E16" s="10">
        <f>+'Annex A.1 Technical Bid'!E16</f>
        <v>1</v>
      </c>
      <c r="F16" s="20">
        <f>+'Annex A.1 Technical Bid'!G16</f>
        <v>0</v>
      </c>
      <c r="G16" s="21">
        <f>+'Annex A.1 Technical Bid'!H16</f>
        <v>0</v>
      </c>
      <c r="H16" s="21"/>
      <c r="I16" s="16">
        <f t="shared" si="0"/>
        <v>0</v>
      </c>
    </row>
    <row r="17" spans="1:9" ht="129.6" x14ac:dyDescent="0.3">
      <c r="A17" s="9">
        <v>14</v>
      </c>
      <c r="B17" s="45" t="s">
        <v>72</v>
      </c>
      <c r="C17" s="66" t="s">
        <v>94</v>
      </c>
      <c r="D17" s="54" t="s">
        <v>46</v>
      </c>
      <c r="E17" s="10">
        <f>+'Annex A.1 Technical Bid'!E17</f>
        <v>3</v>
      </c>
      <c r="F17" s="20">
        <f>+'Annex A.1 Technical Bid'!G17</f>
        <v>0</v>
      </c>
      <c r="G17" s="21">
        <f>+'Annex A.1 Technical Bid'!H17</f>
        <v>0</v>
      </c>
      <c r="H17" s="21"/>
      <c r="I17" s="16">
        <f t="shared" si="0"/>
        <v>0</v>
      </c>
    </row>
    <row r="18" spans="1:9" ht="100.8" x14ac:dyDescent="0.3">
      <c r="A18" s="9">
        <v>15</v>
      </c>
      <c r="B18" s="40" t="s">
        <v>64</v>
      </c>
      <c r="C18" s="63" t="s">
        <v>94</v>
      </c>
      <c r="D18" s="49" t="s">
        <v>47</v>
      </c>
      <c r="E18" s="10">
        <f>+'Annex A.1 Technical Bid'!E18</f>
        <v>3</v>
      </c>
      <c r="F18" s="20">
        <f>+'Annex A.1 Technical Bid'!G18</f>
        <v>0</v>
      </c>
      <c r="G18" s="21">
        <f>+'Annex A.1 Technical Bid'!H18</f>
        <v>0</v>
      </c>
      <c r="H18" s="21"/>
      <c r="I18" s="16">
        <f t="shared" si="0"/>
        <v>0</v>
      </c>
    </row>
    <row r="19" spans="1:9" ht="158.4" x14ac:dyDescent="0.3">
      <c r="A19" s="9">
        <v>16</v>
      </c>
      <c r="B19" s="41" t="s">
        <v>61</v>
      </c>
      <c r="C19" s="43" t="s">
        <v>95</v>
      </c>
      <c r="D19" s="50" t="s">
        <v>48</v>
      </c>
      <c r="E19" s="10">
        <f>+'Annex A.1 Technical Bid'!E19</f>
        <v>4</v>
      </c>
      <c r="F19" s="20">
        <f>+'Annex A.1 Technical Bid'!G19</f>
        <v>0</v>
      </c>
      <c r="G19" s="21">
        <f>+'Annex A.1 Technical Bid'!H19</f>
        <v>0</v>
      </c>
      <c r="H19" s="21"/>
      <c r="I19" s="16">
        <f t="shared" si="0"/>
        <v>0</v>
      </c>
    </row>
    <row r="20" spans="1:9" ht="187.2" x14ac:dyDescent="0.3">
      <c r="A20" s="9">
        <v>17</v>
      </c>
      <c r="B20" s="40" t="s">
        <v>73</v>
      </c>
      <c r="C20" s="63" t="s">
        <v>94</v>
      </c>
      <c r="D20" s="49" t="s">
        <v>49</v>
      </c>
      <c r="E20" s="10">
        <f>+'Annex A.1 Technical Bid'!E20</f>
        <v>3</v>
      </c>
      <c r="F20" s="20">
        <f>+'Annex A.1 Technical Bid'!G20</f>
        <v>0</v>
      </c>
      <c r="G20" s="21">
        <f>+'Annex A.1 Technical Bid'!H20</f>
        <v>0</v>
      </c>
      <c r="H20" s="21"/>
      <c r="I20" s="16">
        <f t="shared" si="0"/>
        <v>0</v>
      </c>
    </row>
    <row r="21" spans="1:9" ht="172.8" x14ac:dyDescent="0.3">
      <c r="A21" s="9">
        <v>18</v>
      </c>
      <c r="B21" s="40" t="s">
        <v>62</v>
      </c>
      <c r="C21" s="63" t="s">
        <v>95</v>
      </c>
      <c r="D21" s="49" t="s">
        <v>50</v>
      </c>
      <c r="E21" s="10">
        <f>+'Annex A.1 Technical Bid'!E21</f>
        <v>3</v>
      </c>
      <c r="F21" s="20">
        <f>+'Annex A.1 Technical Bid'!G21</f>
        <v>0</v>
      </c>
      <c r="G21" s="21">
        <f>+'Annex A.1 Technical Bid'!H21</f>
        <v>0</v>
      </c>
      <c r="H21" s="21"/>
      <c r="I21" s="16">
        <f t="shared" si="0"/>
        <v>0</v>
      </c>
    </row>
    <row r="22" spans="1:9" ht="144" x14ac:dyDescent="0.3">
      <c r="A22" s="9">
        <v>19</v>
      </c>
      <c r="B22" s="46" t="s">
        <v>69</v>
      </c>
      <c r="C22" s="65" t="s">
        <v>95</v>
      </c>
      <c r="D22" s="52" t="s">
        <v>51</v>
      </c>
      <c r="E22" s="10">
        <f>+'Annex A.1 Technical Bid'!E22</f>
        <v>1</v>
      </c>
      <c r="F22" s="20">
        <f>+'Annex A.1 Technical Bid'!G22</f>
        <v>0</v>
      </c>
      <c r="G22" s="21">
        <f>+'Annex A.1 Technical Bid'!H22</f>
        <v>0</v>
      </c>
      <c r="H22" s="21"/>
      <c r="I22" s="16">
        <f t="shared" si="0"/>
        <v>0</v>
      </c>
    </row>
    <row r="23" spans="1:9" ht="187.2" x14ac:dyDescent="0.3">
      <c r="A23" s="9">
        <v>20</v>
      </c>
      <c r="B23" s="40" t="s">
        <v>74</v>
      </c>
      <c r="C23" s="63" t="s">
        <v>95</v>
      </c>
      <c r="D23" s="49" t="s">
        <v>52</v>
      </c>
      <c r="E23" s="10">
        <f>+'Annex A.1 Technical Bid'!E23</f>
        <v>3</v>
      </c>
      <c r="F23" s="20">
        <f>+'Annex A.1 Technical Bid'!G23</f>
        <v>0</v>
      </c>
      <c r="G23" s="21">
        <f>+'Annex A.1 Technical Bid'!H23</f>
        <v>0</v>
      </c>
      <c r="H23" s="21"/>
      <c r="I23" s="16">
        <f t="shared" si="0"/>
        <v>0</v>
      </c>
    </row>
    <row r="24" spans="1:9" ht="115.2" x14ac:dyDescent="0.3">
      <c r="A24" s="9">
        <v>21</v>
      </c>
      <c r="B24" s="40" t="s">
        <v>79</v>
      </c>
      <c r="C24" s="63" t="s">
        <v>95</v>
      </c>
      <c r="D24" s="49" t="s">
        <v>53</v>
      </c>
      <c r="E24" s="10">
        <f>+'Annex A.1 Technical Bid'!E24</f>
        <v>1</v>
      </c>
      <c r="F24" s="20">
        <f>+'Annex A.1 Technical Bid'!G24</f>
        <v>0</v>
      </c>
      <c r="G24" s="21">
        <f>+'Annex A.1 Technical Bid'!H24</f>
        <v>0</v>
      </c>
      <c r="H24" s="21"/>
      <c r="I24" s="16">
        <f t="shared" si="0"/>
        <v>0</v>
      </c>
    </row>
    <row r="25" spans="1:9" ht="187.2" x14ac:dyDescent="0.3">
      <c r="A25" s="9">
        <v>22</v>
      </c>
      <c r="B25" s="40" t="s">
        <v>80</v>
      </c>
      <c r="C25" s="63" t="s">
        <v>95</v>
      </c>
      <c r="D25" s="49" t="s">
        <v>54</v>
      </c>
      <c r="E25" s="10">
        <f>+'Annex A.1 Technical Bid'!E25</f>
        <v>1</v>
      </c>
      <c r="F25" s="20">
        <f>+'Annex A.1 Technical Bid'!G25</f>
        <v>0</v>
      </c>
      <c r="G25" s="21">
        <f>+'Annex A.1 Technical Bid'!H25</f>
        <v>0</v>
      </c>
      <c r="H25" s="21"/>
      <c r="I25" s="16">
        <f t="shared" si="0"/>
        <v>0</v>
      </c>
    </row>
    <row r="26" spans="1:9" ht="28.8" x14ac:dyDescent="0.3">
      <c r="A26" s="9">
        <v>23</v>
      </c>
      <c r="B26" s="40" t="s">
        <v>75</v>
      </c>
      <c r="C26" s="63" t="s">
        <v>95</v>
      </c>
      <c r="D26" s="52" t="s">
        <v>82</v>
      </c>
      <c r="E26" s="10">
        <f>+'Annex A.1 Technical Bid'!E26</f>
        <v>1</v>
      </c>
      <c r="F26" s="20">
        <f>+'Annex A.1 Technical Bid'!G26</f>
        <v>0</v>
      </c>
      <c r="G26" s="21">
        <f>+'Annex A.1 Technical Bid'!H26</f>
        <v>0</v>
      </c>
      <c r="H26" s="21"/>
      <c r="I26" s="16">
        <f t="shared" si="0"/>
        <v>0</v>
      </c>
    </row>
    <row r="27" spans="1:9" ht="72" x14ac:dyDescent="0.3">
      <c r="A27" s="9">
        <v>24</v>
      </c>
      <c r="B27" s="40" t="s">
        <v>76</v>
      </c>
      <c r="C27" s="63" t="s">
        <v>95</v>
      </c>
      <c r="D27" s="49" t="s">
        <v>56</v>
      </c>
      <c r="E27" s="10">
        <f>+'Annex A.1 Technical Bid'!E27</f>
        <v>2</v>
      </c>
      <c r="F27" s="20">
        <f>+'Annex A.1 Technical Bid'!G27</f>
        <v>0</v>
      </c>
      <c r="G27" s="21">
        <f>+'Annex A.1 Technical Bid'!H27</f>
        <v>0</v>
      </c>
      <c r="H27" s="21"/>
      <c r="I27" s="16">
        <f t="shared" si="0"/>
        <v>0</v>
      </c>
    </row>
    <row r="28" spans="1:9" ht="115.2" x14ac:dyDescent="0.3">
      <c r="A28" s="9">
        <v>25</v>
      </c>
      <c r="B28" s="40" t="s">
        <v>77</v>
      </c>
      <c r="C28" s="63" t="s">
        <v>95</v>
      </c>
      <c r="D28" s="49" t="s">
        <v>57</v>
      </c>
      <c r="E28" s="10">
        <f>+'Annex A.1 Technical Bid'!E28</f>
        <v>2</v>
      </c>
      <c r="F28" s="20">
        <f>+'Annex A.1 Technical Bid'!G28</f>
        <v>0</v>
      </c>
      <c r="G28" s="21">
        <f>+'Annex A.1 Technical Bid'!H28</f>
        <v>0</v>
      </c>
      <c r="H28" s="21"/>
      <c r="I28" s="16">
        <f t="shared" si="0"/>
        <v>0</v>
      </c>
    </row>
    <row r="29" spans="1:9" ht="172.8" x14ac:dyDescent="0.3">
      <c r="A29" s="9">
        <v>26</v>
      </c>
      <c r="B29" s="40" t="s">
        <v>66</v>
      </c>
      <c r="C29" s="63" t="s">
        <v>95</v>
      </c>
      <c r="D29" s="49" t="s">
        <v>58</v>
      </c>
      <c r="E29" s="10">
        <f>+'Annex A.1 Technical Bid'!E29</f>
        <v>1</v>
      </c>
      <c r="F29" s="20">
        <f>+'Annex A.1 Technical Bid'!G29</f>
        <v>0</v>
      </c>
      <c r="G29" s="21">
        <f>+'Annex A.1 Technical Bid'!H29</f>
        <v>0</v>
      </c>
      <c r="H29" s="21"/>
      <c r="I29" s="16">
        <f t="shared" si="0"/>
        <v>0</v>
      </c>
    </row>
    <row r="30" spans="1:9" ht="158.4" x14ac:dyDescent="0.3">
      <c r="A30" s="9">
        <v>27</v>
      </c>
      <c r="B30" s="40" t="s">
        <v>62</v>
      </c>
      <c r="C30" s="63" t="s">
        <v>95</v>
      </c>
      <c r="D30" s="49" t="s">
        <v>59</v>
      </c>
      <c r="E30" s="10">
        <f>+'Annex A.1 Technical Bid'!E30</f>
        <v>1</v>
      </c>
      <c r="F30" s="20">
        <f>+'Annex A.1 Technical Bid'!G30</f>
        <v>0</v>
      </c>
      <c r="G30" s="21">
        <f>+'Annex A.1 Technical Bid'!H30</f>
        <v>0</v>
      </c>
      <c r="H30" s="21"/>
      <c r="I30" s="16">
        <f t="shared" si="0"/>
        <v>0</v>
      </c>
    </row>
    <row r="31" spans="1:9" ht="316.8" x14ac:dyDescent="0.3">
      <c r="A31" s="9">
        <v>28</v>
      </c>
      <c r="B31" s="40" t="s">
        <v>78</v>
      </c>
      <c r="C31" s="63" t="s">
        <v>95</v>
      </c>
      <c r="D31" s="49" t="s">
        <v>60</v>
      </c>
      <c r="E31" s="10">
        <f>+'Annex A.1 Technical Bid'!E31</f>
        <v>1</v>
      </c>
      <c r="F31" s="20">
        <f>+'Annex A.1 Technical Bid'!G31</f>
        <v>0</v>
      </c>
      <c r="G31" s="21">
        <f>+'Annex A.1 Technical Bid'!H31</f>
        <v>0</v>
      </c>
      <c r="H31" s="21"/>
      <c r="I31" s="16">
        <f t="shared" si="0"/>
        <v>0</v>
      </c>
    </row>
    <row r="32" spans="1:9" ht="12.75" customHeight="1" x14ac:dyDescent="0.3">
      <c r="A32" s="116"/>
      <c r="B32" s="117"/>
      <c r="C32" s="117"/>
      <c r="D32" s="117"/>
      <c r="E32" s="117"/>
      <c r="F32" s="117"/>
      <c r="G32" s="118"/>
      <c r="H32" s="6" t="s">
        <v>19</v>
      </c>
      <c r="I32" s="17">
        <f>SUM(I4:I31)</f>
        <v>0</v>
      </c>
    </row>
    <row r="33" spans="1:9" ht="27.6" x14ac:dyDescent="0.3">
      <c r="A33" s="116"/>
      <c r="B33" s="117"/>
      <c r="C33" s="117"/>
      <c r="D33" s="117"/>
      <c r="E33" s="117"/>
      <c r="F33" s="117"/>
      <c r="G33" s="118"/>
      <c r="H33" s="5" t="s">
        <v>21</v>
      </c>
      <c r="I33" s="18"/>
    </row>
    <row r="34" spans="1:9" ht="14.4" thickBot="1" x14ac:dyDescent="0.35">
      <c r="A34" s="116"/>
      <c r="B34" s="117"/>
      <c r="C34" s="117"/>
      <c r="D34" s="117"/>
      <c r="E34" s="117"/>
      <c r="F34" s="117"/>
      <c r="G34" s="118"/>
      <c r="H34" s="11" t="s">
        <v>18</v>
      </c>
      <c r="I34" s="19">
        <f>I32+I33</f>
        <v>0</v>
      </c>
    </row>
    <row r="35" spans="1:9" ht="15" customHeight="1" x14ac:dyDescent="0.3">
      <c r="A35" s="111" t="s">
        <v>0</v>
      </c>
      <c r="B35" s="112"/>
      <c r="C35" s="112"/>
      <c r="D35" s="112"/>
      <c r="E35" s="112"/>
      <c r="F35" s="111" t="s">
        <v>1</v>
      </c>
      <c r="G35" s="112"/>
      <c r="H35" s="112"/>
      <c r="I35" s="113"/>
    </row>
    <row r="36" spans="1:9" ht="41.4" x14ac:dyDescent="0.3">
      <c r="A36" s="114" t="s">
        <v>31</v>
      </c>
      <c r="B36" s="115"/>
      <c r="C36" s="59"/>
      <c r="D36" s="105" t="str">
        <f>+'Annex A.1 Technical Bid'!D33</f>
        <v>20 დღე</v>
      </c>
      <c r="E36" s="106"/>
      <c r="F36" s="12" t="s">
        <v>32</v>
      </c>
      <c r="G36" s="105">
        <f>+'Annex A.1 Technical Bid'!G33</f>
        <v>0</v>
      </c>
      <c r="H36" s="106"/>
      <c r="I36" s="107"/>
    </row>
    <row r="37" spans="1:9" ht="27.6" x14ac:dyDescent="0.3">
      <c r="A37" s="114" t="s">
        <v>26</v>
      </c>
      <c r="B37" s="115"/>
      <c r="C37" s="59"/>
      <c r="D37" s="105" t="str">
        <f>+'Annex A.1 Technical Bid'!D34</f>
        <v>თბილისი და ზუგდიდი</v>
      </c>
      <c r="E37" s="106"/>
      <c r="F37" s="12" t="s">
        <v>27</v>
      </c>
      <c r="G37" s="105">
        <f>+'Annex A.1 Technical Bid'!G34</f>
        <v>0</v>
      </c>
      <c r="H37" s="106"/>
      <c r="I37" s="107"/>
    </row>
    <row r="38" spans="1:9" ht="27.6" x14ac:dyDescent="0.3">
      <c r="A38" s="114" t="s">
        <v>22</v>
      </c>
      <c r="B38" s="115"/>
      <c r="C38" s="59"/>
      <c r="D38" s="105">
        <f>+'Annex A.1 Technical Bid'!D35</f>
        <v>30</v>
      </c>
      <c r="E38" s="106"/>
      <c r="F38" s="12" t="s">
        <v>14</v>
      </c>
      <c r="G38" s="105">
        <f>+'Annex A.1 Technical Bid'!G35</f>
        <v>0</v>
      </c>
      <c r="H38" s="106"/>
      <c r="I38" s="107"/>
    </row>
    <row r="39" spans="1:9" ht="14.4" thickBot="1" x14ac:dyDescent="0.35">
      <c r="A39" s="119" t="s">
        <v>23</v>
      </c>
      <c r="B39" s="120"/>
      <c r="C39" s="60"/>
      <c r="D39" s="121" t="s">
        <v>87</v>
      </c>
      <c r="E39" s="122"/>
      <c r="F39" s="12" t="s">
        <v>10</v>
      </c>
      <c r="G39" s="105"/>
      <c r="H39" s="106"/>
      <c r="I39" s="107"/>
    </row>
    <row r="40" spans="1:9" ht="15" customHeight="1" x14ac:dyDescent="0.3">
      <c r="A40" s="123" t="s">
        <v>97</v>
      </c>
      <c r="B40" s="124"/>
      <c r="C40" s="124"/>
      <c r="D40" s="124"/>
      <c r="E40" s="125"/>
      <c r="F40" s="13" t="s">
        <v>5</v>
      </c>
      <c r="G40" s="105">
        <f>+'Annex A.1 Technical Bid'!G36</f>
        <v>0</v>
      </c>
      <c r="H40" s="106"/>
      <c r="I40" s="107"/>
    </row>
    <row r="41" spans="1:9" ht="41.4" x14ac:dyDescent="0.3">
      <c r="A41" s="126"/>
      <c r="B41" s="127"/>
      <c r="C41" s="127"/>
      <c r="D41" s="127"/>
      <c r="E41" s="128"/>
      <c r="F41" s="13" t="s">
        <v>12</v>
      </c>
      <c r="G41" s="105"/>
      <c r="H41" s="106"/>
      <c r="I41" s="107"/>
    </row>
    <row r="42" spans="1:9" x14ac:dyDescent="0.3">
      <c r="A42" s="126"/>
      <c r="B42" s="127"/>
      <c r="C42" s="127"/>
      <c r="D42" s="127"/>
      <c r="E42" s="128"/>
      <c r="F42" s="13" t="s">
        <v>11</v>
      </c>
      <c r="G42" s="105"/>
      <c r="H42" s="106"/>
      <c r="I42" s="107"/>
    </row>
    <row r="43" spans="1:9" x14ac:dyDescent="0.3">
      <c r="A43" s="126"/>
      <c r="B43" s="127"/>
      <c r="C43" s="127"/>
      <c r="D43" s="127"/>
      <c r="E43" s="128"/>
      <c r="F43" s="13" t="s">
        <v>29</v>
      </c>
      <c r="G43" s="105"/>
      <c r="H43" s="106"/>
      <c r="I43" s="107"/>
    </row>
    <row r="44" spans="1:9" x14ac:dyDescent="0.3">
      <c r="A44" s="126"/>
      <c r="B44" s="127"/>
      <c r="C44" s="127"/>
      <c r="D44" s="127"/>
      <c r="E44" s="128"/>
      <c r="F44" s="13" t="s">
        <v>9</v>
      </c>
      <c r="G44" s="105"/>
      <c r="H44" s="106"/>
      <c r="I44" s="107"/>
    </row>
    <row r="45" spans="1:9" ht="24.75" customHeight="1" thickBot="1" x14ac:dyDescent="0.35">
      <c r="A45" s="129"/>
      <c r="B45" s="130"/>
      <c r="C45" s="130"/>
      <c r="D45" s="130"/>
      <c r="E45" s="131"/>
      <c r="F45" s="14" t="s">
        <v>17</v>
      </c>
      <c r="G45" s="121"/>
      <c r="H45" s="122"/>
      <c r="I45" s="132"/>
    </row>
  </sheetData>
  <protectedRanges>
    <protectedRange sqref="I33 G41:I45 G39:I39 D39:E39 A40:E45 D1:H1 H4:H31" name="Område1"/>
  </protectedRanges>
  <mergeCells count="25">
    <mergeCell ref="D37:E37"/>
    <mergeCell ref="A38:B38"/>
    <mergeCell ref="D38:E38"/>
    <mergeCell ref="A40:E45"/>
    <mergeCell ref="G41:I41"/>
    <mergeCell ref="G42:I42"/>
    <mergeCell ref="G44:I44"/>
    <mergeCell ref="G45:I45"/>
    <mergeCell ref="G40:I40"/>
    <mergeCell ref="D1:H1"/>
    <mergeCell ref="G43:I43"/>
    <mergeCell ref="A2:E2"/>
    <mergeCell ref="F2:I2"/>
    <mergeCell ref="A36:B36"/>
    <mergeCell ref="A32:G34"/>
    <mergeCell ref="A39:B39"/>
    <mergeCell ref="D39:E39"/>
    <mergeCell ref="F35:I35"/>
    <mergeCell ref="A35:E35"/>
    <mergeCell ref="G37:I37"/>
    <mergeCell ref="G38:I38"/>
    <mergeCell ref="G39:I39"/>
    <mergeCell ref="D36:E36"/>
    <mergeCell ref="G36:I36"/>
    <mergeCell ref="A37:B37"/>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Eka Basaria</cp:lastModifiedBy>
  <cp:lastPrinted>2017-12-22T10:30:02Z</cp:lastPrinted>
  <dcterms:created xsi:type="dcterms:W3CDTF">2017-05-23T13:13:55Z</dcterms:created>
  <dcterms:modified xsi:type="dcterms:W3CDTF">2021-04-27T05:05:34Z</dcterms:modified>
  <cp:category/>
</cp:coreProperties>
</file>